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A:\Direction Générale\PUBLICATIONS\Publications 2026\"/>
    </mc:Choice>
  </mc:AlternateContent>
  <xr:revisionPtr revIDLastSave="0" documentId="8_{FFE9F49C-6432-49A9-8446-8C7514840DB9}" xr6:coauthVersionLast="47" xr6:coauthVersionMax="47" xr10:uidLastSave="{00000000-0000-0000-0000-000000000000}"/>
  <bookViews>
    <workbookView xWindow="-120" yWindow="-120" windowWidth="29040" windowHeight="15720" tabRatio="851" firstSheet="1" activeTab="1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definedNames>
    <definedName name="_xlnm.Print_Area" localSheetId="1">Coordonnées!$A$1:$V$39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27" l="1"/>
  <c r="X3" i="27"/>
  <c r="A3" i="27"/>
  <c r="Y2" i="27"/>
  <c r="X2" i="27"/>
  <c r="Y1" i="27"/>
  <c r="X1" i="27"/>
  <c r="G1" i="27"/>
  <c r="A1" i="27"/>
  <c r="Y3" i="26"/>
  <c r="X3" i="26"/>
  <c r="Y2" i="26"/>
  <c r="X2" i="26"/>
  <c r="Y1" i="26"/>
  <c r="X1" i="26"/>
  <c r="G1" i="26"/>
  <c r="I7" i="33"/>
  <c r="H7" i="33"/>
  <c r="G7" i="33"/>
  <c r="F7" i="33"/>
  <c r="E7" i="33"/>
  <c r="I6" i="33"/>
  <c r="H6" i="33"/>
  <c r="G6" i="33"/>
  <c r="F6" i="33"/>
  <c r="E6" i="33"/>
  <c r="J3" i="33"/>
  <c r="I3" i="33"/>
  <c r="A3" i="33"/>
  <c r="J2" i="33"/>
  <c r="I2" i="33"/>
  <c r="J1" i="33"/>
  <c r="I1" i="33"/>
  <c r="E1" i="33"/>
  <c r="A1" i="33"/>
  <c r="I7" i="32"/>
  <c r="H7" i="32"/>
  <c r="G7" i="32"/>
  <c r="F7" i="32"/>
  <c r="E7" i="32"/>
  <c r="I6" i="32"/>
  <c r="H6" i="32"/>
  <c r="G6" i="32"/>
  <c r="F6" i="32"/>
  <c r="E6" i="32"/>
  <c r="J3" i="32"/>
  <c r="I3" i="32"/>
  <c r="A3" i="32"/>
  <c r="J2" i="32"/>
  <c r="I2" i="32"/>
  <c r="J1" i="32"/>
  <c r="I1" i="32"/>
  <c r="E1" i="32"/>
  <c r="A1" i="32"/>
  <c r="I7" i="31"/>
  <c r="H7" i="31"/>
  <c r="G7" i="31"/>
  <c r="F7" i="31"/>
  <c r="E7" i="31"/>
  <c r="I6" i="31"/>
  <c r="H6" i="31"/>
  <c r="G6" i="31"/>
  <c r="F6" i="31"/>
  <c r="E6" i="31"/>
  <c r="J3" i="31"/>
  <c r="I3" i="31"/>
  <c r="A3" i="31"/>
  <c r="J2" i="31"/>
  <c r="I2" i="31"/>
  <c r="J1" i="31"/>
  <c r="I1" i="31"/>
  <c r="E1" i="31"/>
  <c r="A1" i="31"/>
  <c r="I7" i="25"/>
  <c r="H7" i="25"/>
  <c r="G7" i="25"/>
  <c r="F7" i="25"/>
  <c r="E7" i="25"/>
  <c r="I6" i="25"/>
  <c r="H6" i="25"/>
  <c r="G6" i="25"/>
  <c r="F6" i="25"/>
  <c r="E6" i="25"/>
  <c r="J3" i="25"/>
  <c r="I3" i="25"/>
  <c r="A3" i="25"/>
  <c r="J2" i="25"/>
  <c r="I2" i="25"/>
  <c r="J1" i="25"/>
  <c r="I1" i="25"/>
  <c r="E1" i="25"/>
  <c r="A1" i="25"/>
  <c r="T29" i="30"/>
  <c r="Q29" i="30"/>
  <c r="N29" i="30"/>
  <c r="K29" i="30"/>
  <c r="H29" i="30"/>
  <c r="T26" i="30"/>
  <c r="Q26" i="30"/>
  <c r="N26" i="30"/>
  <c r="K26" i="30"/>
  <c r="H26" i="30"/>
  <c r="T21" i="30"/>
  <c r="Q21" i="30"/>
  <c r="N21" i="30"/>
  <c r="K21" i="30"/>
  <c r="H21" i="30"/>
  <c r="T18" i="30"/>
  <c r="Q18" i="30"/>
  <c r="N18" i="30"/>
  <c r="K18" i="30"/>
  <c r="H18" i="30"/>
  <c r="T15" i="30"/>
  <c r="Q15" i="30"/>
  <c r="N15" i="30"/>
  <c r="K15" i="30"/>
  <c r="H15" i="30"/>
  <c r="T9" i="30"/>
  <c r="Q9" i="30"/>
  <c r="N9" i="30"/>
  <c r="K9" i="30"/>
  <c r="H9" i="30"/>
  <c r="T7" i="30"/>
  <c r="Q7" i="30"/>
  <c r="N7" i="30"/>
  <c r="K7" i="30"/>
  <c r="H7" i="30"/>
  <c r="X3" i="30"/>
  <c r="W3" i="30"/>
  <c r="X2" i="30"/>
  <c r="W2" i="30"/>
  <c r="X1" i="30"/>
  <c r="W1" i="30"/>
  <c r="G1" i="30"/>
  <c r="T29" i="29"/>
  <c r="Q29" i="29"/>
  <c r="N29" i="29"/>
  <c r="K29" i="29"/>
  <c r="H29" i="29"/>
  <c r="T26" i="29"/>
  <c r="Q26" i="29"/>
  <c r="N26" i="29"/>
  <c r="K26" i="29"/>
  <c r="H26" i="29"/>
  <c r="T21" i="29"/>
  <c r="Q21" i="29"/>
  <c r="N21" i="29"/>
  <c r="K21" i="29"/>
  <c r="H21" i="29"/>
  <c r="T18" i="29"/>
  <c r="Q18" i="29"/>
  <c r="N18" i="29"/>
  <c r="K18" i="29"/>
  <c r="H18" i="29"/>
  <c r="T15" i="29"/>
  <c r="Q15" i="29"/>
  <c r="N15" i="29"/>
  <c r="K15" i="29"/>
  <c r="H15" i="29"/>
  <c r="T9" i="29"/>
  <c r="Q9" i="29"/>
  <c r="N9" i="29"/>
  <c r="K9" i="29"/>
  <c r="H9" i="29"/>
  <c r="T7" i="29"/>
  <c r="Q7" i="29"/>
  <c r="N7" i="29"/>
  <c r="K7" i="29"/>
  <c r="H7" i="29"/>
  <c r="X3" i="29"/>
  <c r="W3" i="29"/>
  <c r="X2" i="29"/>
  <c r="W2" i="29"/>
  <c r="X1" i="29"/>
  <c r="W1" i="29"/>
  <c r="G1" i="29"/>
  <c r="T10" i="23"/>
  <c r="Q10" i="23"/>
  <c r="N10" i="23"/>
  <c r="K10" i="23"/>
  <c r="H10" i="23"/>
  <c r="T9" i="23"/>
  <c r="Q9" i="23"/>
  <c r="N9" i="23"/>
  <c r="K9" i="23"/>
  <c r="H9" i="23"/>
  <c r="T8" i="23"/>
  <c r="Q8" i="23"/>
  <c r="N8" i="23"/>
  <c r="K8" i="23"/>
  <c r="H8" i="23"/>
  <c r="T7" i="23"/>
  <c r="Q7" i="23"/>
  <c r="N7" i="23"/>
  <c r="K7" i="23"/>
  <c r="H7" i="23"/>
  <c r="X3" i="23"/>
  <c r="W3" i="23"/>
  <c r="X2" i="23"/>
  <c r="W2" i="23"/>
  <c r="X1" i="23"/>
  <c r="W1" i="23"/>
  <c r="G1" i="23"/>
  <c r="V2" i="13"/>
  <c r="A1" i="14"/>
</calcChain>
</file>

<file path=xl/sharedStrings.xml><?xml version="1.0" encoding="utf-8"?>
<sst xmlns="http://schemas.openxmlformats.org/spreadsheetml/2006/main" count="189" uniqueCount="101">
  <si>
    <t>Administration communale de:</t>
  </si>
  <si>
    <t>Gestion informatique du document.</t>
  </si>
  <si>
    <t>Commandes :</t>
  </si>
  <si>
    <t>Cliquez sur la commande&gt;&gt;&gt;</t>
  </si>
  <si>
    <t>Enregistré</t>
  </si>
  <si>
    <t>Synthèse du Budget</t>
  </si>
  <si>
    <t>Administration communale d'Etalle</t>
  </si>
  <si>
    <t>Code INS</t>
  </si>
  <si>
    <t>Exercice:</t>
  </si>
  <si>
    <t>Modèle officiel généré par l'application eComptes © SPW Intérieur et Action Sociale</t>
  </si>
  <si>
    <t>Version:</t>
  </si>
  <si>
    <t>S Y N T H È S E  du  B U D G E T_x000D_
(avec  M. B. approuvées)</t>
  </si>
  <si>
    <t>Module informatisé de publication des budgets annuels</t>
  </si>
  <si>
    <t>Administration communale d' :</t>
  </si>
  <si>
    <t>ETALLE</t>
  </si>
  <si>
    <t>Adresse de l'administration:</t>
  </si>
  <si>
    <t>RUE DU MOULIN, 15</t>
  </si>
  <si>
    <t>6740 ETALLE</t>
  </si>
  <si>
    <t>www.etalle.be</t>
  </si>
  <si>
    <t>Date d’arrêt de la M.B. par le conseil:</t>
  </si>
  <si>
    <t>Date d'approbation de la Tutelle:</t>
  </si>
  <si>
    <t>09/02/26</t>
  </si>
  <si>
    <t>Type document:</t>
  </si>
  <si>
    <t>Budget</t>
  </si>
  <si>
    <t>Directeur Général:</t>
  </si>
  <si>
    <t>Estelle SIGNORATO</t>
  </si>
  <si>
    <t>Tél:</t>
  </si>
  <si>
    <t>063450116</t>
  </si>
  <si>
    <t>Fax:</t>
  </si>
  <si>
    <t>063456327</t>
  </si>
  <si>
    <t>Email:</t>
  </si>
  <si>
    <t>estelle.signorato@etalle.be</t>
  </si>
  <si>
    <t>Directeur Financier:</t>
  </si>
  <si>
    <t>Olivier JACQUEMIN</t>
  </si>
  <si>
    <t>063450129</t>
  </si>
  <si>
    <t>olivier.jacquemin@etalle.be</t>
  </si>
  <si>
    <t>Synthèse des Comptes</t>
  </si>
  <si>
    <t>Evolution du résultat budgétaire ordinaire</t>
  </si>
  <si>
    <t>Exercices:</t>
  </si>
  <si>
    <t>Résultats  Exercice Propre*</t>
  </si>
  <si>
    <r>
      <rPr>
        <b/>
        <sz val="9.5"/>
        <rFont val="Verdana"/>
        <charset val="134"/>
      </rPr>
      <t xml:space="preserve">Résultat global*                              </t>
    </r>
    <r>
      <rPr>
        <b/>
        <sz val="8"/>
        <rFont val="Verdana"/>
        <charset val="134"/>
      </rPr>
      <t>(avec exercices antérieurs et prélèvements)</t>
    </r>
  </si>
  <si>
    <t>* Montant arrondi à l'euro</t>
  </si>
  <si>
    <t>Ventilation économique des dépenses et des recettes ordinaires</t>
  </si>
  <si>
    <t>Dépenses ordinaires (Prévisions)</t>
  </si>
  <si>
    <t>Personnel</t>
  </si>
  <si>
    <t>Fonctionnement</t>
  </si>
  <si>
    <t>Transferts</t>
  </si>
  <si>
    <t>Dette</t>
  </si>
  <si>
    <t>Prélèvements (hors 060)</t>
  </si>
  <si>
    <t>Total (exercice propre)*</t>
  </si>
  <si>
    <t>Exercices antérieurs</t>
  </si>
  <si>
    <t>Prélèvements</t>
  </si>
  <si>
    <t>Total général*</t>
  </si>
  <si>
    <t>Recettes ordinaires (Prévisions)</t>
  </si>
  <si>
    <t>Prestation</t>
  </si>
  <si>
    <t>Ventilation économique des dépenses et des recettes extraordinaires</t>
  </si>
  <si>
    <t>Dépenses extraordinaires (Prévisions)</t>
  </si>
  <si>
    <t>Investissements</t>
  </si>
  <si>
    <t>Recettes extraordinaires (Prévisions)</t>
  </si>
  <si>
    <t>Ventilation fonctionnelle</t>
  </si>
  <si>
    <t>Evolution des dépenses ordinaires (exercice propre)</t>
  </si>
  <si>
    <t>0 Recettes et dépenses générales</t>
  </si>
  <si>
    <t>1 Administration générale</t>
  </si>
  <si>
    <t>3 Sécurité</t>
  </si>
  <si>
    <t>4 Voiries-communications</t>
  </si>
  <si>
    <t>5 Industrie - commerce</t>
  </si>
  <si>
    <t>6 Sylviculture- Agriculture</t>
  </si>
  <si>
    <t>70&gt;75 Enseignement</t>
  </si>
  <si>
    <t>76&gt;77 Culture et sports</t>
  </si>
  <si>
    <t>78 Radio, télévision, presse</t>
  </si>
  <si>
    <t>79 Culte</t>
  </si>
  <si>
    <t>80&gt;86 Action Sociale </t>
  </si>
  <si>
    <t>87 Santé publique et hygiène</t>
  </si>
  <si>
    <t>90&gt;92 Logement</t>
  </si>
  <si>
    <t>93 Aménagement du territoire</t>
  </si>
  <si>
    <t>Evolution des recettes ordinaires (exercice propre)</t>
  </si>
  <si>
    <t>Evolution des dépenses extraordinaires (exercice propre)</t>
  </si>
  <si>
    <t>Evolution des recettes extraordinaires (exercice propre)</t>
  </si>
  <si>
    <t>Commentaires</t>
  </si>
  <si>
    <t>Glossaire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</si>
  <si>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</si>
  <si>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</si>
  <si>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</si>
  <si>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</si>
  <si>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</si>
  <si>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</si>
  <si>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</si>
  <si>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</si>
  <si>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Dépenses effectuées à destination de tiers à la commune (d'autres institutions, organismes, ménages ..)</t>
  </si>
  <si>
    <t>Recettes de transfert</t>
  </si>
  <si>
    <t>Recettes en provenance de tiers ( subsides, taxes, … )</t>
  </si>
  <si>
    <t>Recettes de prestation</t>
  </si>
  <si>
    <t>Recettes découlant de services payants rendus par la commune, de locations, de droits d'entrée …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</si>
  <si>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</si>
  <si>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</si>
  <si>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</si>
  <si>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</si>
  <si>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</si>
  <si>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Les recettes et dépenses nécessaires au fonctionnement de la commune (taxes, subventions , salaires,électricité,fournitures,…)</t>
  </si>
  <si>
    <t>Extraordinaire</t>
  </si>
  <si>
    <t>Les dépenses et leurs moyens de financement afférentes aux investissements ( travaux importants, rénovations, achat de matériel et de véhicules etc …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</si>
</sst>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6" formatCode="_-* #,##0.00\ _€_-;\-* #,##0.00\ _€_-;_-* &quot;-&quot;??\ _€_-;_-@_-"/>
    <numFmt numFmtId="168" formatCode="_-* #,##0\ _€_-;\-* #,##0\ _€_-;_-* &quot;-&quot;??\ _€_-;_-@_-"/>
    <numFmt numFmtId="169" formatCode="#,##0.00_ ;\-#,##0.00\ "/>
    <numFmt numFmtId="170" formatCode="#,##0_ ;\-#,##0\ "/>
  </numFmts>
  <fonts count="27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i/>
      <sz val="8"/>
      <name val="Arial"/>
      <charset val="134"/>
    </font>
    <font>
      <sz val="9"/>
      <color indexed="9"/>
      <name val="Verdana"/>
      <charset val="134"/>
    </font>
    <font>
      <sz val="9"/>
      <name val="Verdana"/>
      <charset val="134"/>
    </font>
    <font>
      <b/>
      <sz val="10"/>
      <name val="Verdana"/>
      <charset val="134"/>
    </font>
    <font>
      <sz val="10"/>
      <name val="Verdana"/>
      <charset val="134"/>
    </font>
    <font>
      <b/>
      <u/>
      <sz val="10"/>
      <name val="Verdana"/>
      <charset val="134"/>
    </font>
    <font>
      <sz val="9.5"/>
      <name val="Verdana"/>
      <charset val="134"/>
    </font>
    <font>
      <i/>
      <sz val="9.5"/>
      <color indexed="12"/>
      <name val="Verdana"/>
      <charset val="134"/>
    </font>
    <font>
      <i/>
      <sz val="9.5"/>
      <color indexed="18"/>
      <name val="Verdana"/>
      <charset val="134"/>
    </font>
    <font>
      <sz val="9.5"/>
      <color indexed="12"/>
      <name val="Verdana"/>
      <charset val="134"/>
    </font>
    <font>
      <sz val="10"/>
      <name val="Arial"/>
      <charset val="134"/>
    </font>
    <font>
      <sz val="10"/>
      <color theme="0"/>
      <name val="Arial"/>
      <charset val="134"/>
    </font>
    <font>
      <sz val="9.5"/>
      <color indexed="8"/>
      <name val="Verdana"/>
      <charset val="134"/>
    </font>
    <font>
      <b/>
      <sz val="10"/>
      <color theme="0"/>
      <name val="Verdana"/>
      <charset val="134"/>
    </font>
    <font>
      <b/>
      <sz val="10"/>
      <color theme="0"/>
      <name val="Arial"/>
      <charset val="134"/>
    </font>
    <font>
      <sz val="9.5"/>
      <name val="Arial"/>
      <charset val="134"/>
    </font>
    <font>
      <b/>
      <sz val="9.5"/>
      <color indexed="9"/>
      <name val="Verdana"/>
      <charset val="134"/>
    </font>
    <font>
      <b/>
      <sz val="9.5"/>
      <name val="Verdana"/>
      <charset val="134"/>
    </font>
    <font>
      <b/>
      <sz val="18"/>
      <color rgb="FFFF0000"/>
      <name val="Arial"/>
      <charset val="134"/>
    </font>
    <font>
      <sz val="12"/>
      <color rgb="FFFF0000"/>
      <name val="Tahoma"/>
      <charset val="134"/>
    </font>
    <font>
      <sz val="10"/>
      <color indexed="9"/>
      <name val="Arial"/>
      <charset val="134"/>
    </font>
    <font>
      <b/>
      <sz val="10"/>
      <color indexed="10"/>
      <name val="Arial"/>
      <charset val="134"/>
    </font>
    <font>
      <b/>
      <sz val="10"/>
      <color indexed="18"/>
      <name val="Arial"/>
      <charset val="134"/>
    </font>
    <font>
      <b/>
      <sz val="8"/>
      <name val="Verdana"/>
      <charset val="134"/>
    </font>
  </fonts>
  <fills count="2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double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uble">
        <color auto="1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theme="0"/>
      </left>
      <right style="double">
        <color auto="1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double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ouble">
        <color auto="1"/>
      </right>
      <top style="thin">
        <color theme="0"/>
      </top>
      <bottom style="double">
        <color auto="1"/>
      </bottom>
      <diagonal/>
    </border>
  </borders>
  <cellStyleXfs count="13">
    <xf numFmtId="0" fontId="0" fillId="0" borderId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4" fontId="9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6" borderId="1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10" fillId="6" borderId="6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6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6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9" fillId="6" borderId="6" xfId="0" applyFont="1" applyFill="1" applyBorder="1"/>
    <xf numFmtId="0" fontId="9" fillId="6" borderId="0" xfId="0" applyFont="1" applyFill="1"/>
    <xf numFmtId="0" fontId="9" fillId="6" borderId="3" xfId="0" applyFont="1" applyFill="1" applyBorder="1"/>
    <xf numFmtId="0" fontId="9" fillId="6" borderId="4" xfId="0" applyFont="1" applyFill="1" applyBorder="1"/>
    <xf numFmtId="0" fontId="9" fillId="6" borderId="7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9" fillId="6" borderId="8" xfId="0" applyFont="1" applyFill="1" applyBorder="1"/>
    <xf numFmtId="0" fontId="9" fillId="6" borderId="9" xfId="0" applyFont="1" applyFill="1" applyBorder="1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7" fillId="9" borderId="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4" fontId="0" fillId="0" borderId="5" xfId="1" applyNumberFormat="1" applyFont="1" applyBorder="1"/>
    <xf numFmtId="0" fontId="3" fillId="0" borderId="0" xfId="0" applyFont="1" applyAlignment="1">
      <alignment horizontal="left" vertical="top"/>
    </xf>
    <xf numFmtId="0" fontId="18" fillId="0" borderId="0" xfId="0" applyFont="1"/>
    <xf numFmtId="0" fontId="18" fillId="0" borderId="4" xfId="0" applyFont="1" applyBorder="1"/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169" fontId="7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3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0" fontId="9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3" fillId="0" borderId="2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3" fillId="0" borderId="33" xfId="0" applyFont="1" applyBorder="1" applyAlignment="1">
      <alignment horizontal="left"/>
    </xf>
    <xf numFmtId="0" fontId="23" fillId="0" borderId="34" xfId="0" applyFont="1" applyBorder="1"/>
    <xf numFmtId="0" fontId="23" fillId="0" borderId="1" xfId="0" applyFont="1" applyBorder="1"/>
    <xf numFmtId="0" fontId="23" fillId="0" borderId="2" xfId="0" applyFont="1" applyBorder="1"/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0" fillId="0" borderId="4" xfId="0" applyBorder="1"/>
    <xf numFmtId="0" fontId="0" fillId="0" borderId="2" xfId="0" applyBorder="1"/>
    <xf numFmtId="49" fontId="7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23" borderId="19" xfId="0" applyNumberFormat="1" applyFont="1" applyFill="1" applyBorder="1" applyAlignment="1">
      <alignment horizontal="left" vertical="center"/>
    </xf>
    <xf numFmtId="0" fontId="7" fillId="23" borderId="19" xfId="0" applyFont="1" applyFill="1" applyBorder="1" applyAlignment="1">
      <alignment horizontal="left" vertical="center"/>
    </xf>
    <xf numFmtId="0" fontId="7" fillId="23" borderId="19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21" fillId="0" borderId="0" xfId="0" applyFont="1" applyAlignment="1">
      <alignment horizontal="center" vertical="center" readingOrder="1"/>
    </xf>
    <xf numFmtId="0" fontId="3" fillId="0" borderId="27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3" borderId="19" xfId="0" applyFill="1" applyBorder="1"/>
    <xf numFmtId="0" fontId="0" fillId="23" borderId="22" xfId="0" applyFill="1" applyBorder="1"/>
    <xf numFmtId="0" fontId="0" fillId="0" borderId="9" xfId="0" applyBorder="1"/>
    <xf numFmtId="0" fontId="1" fillId="0" borderId="0" xfId="0" applyFont="1"/>
    <xf numFmtId="0" fontId="24" fillId="5" borderId="0" xfId="0" applyFont="1" applyFill="1"/>
    <xf numFmtId="0" fontId="25" fillId="0" borderId="5" xfId="0" applyFont="1" applyBorder="1" applyAlignment="1">
      <alignment horizontal="center"/>
    </xf>
    <xf numFmtId="0" fontId="1" fillId="15" borderId="0" xfId="0" applyFont="1" applyFill="1"/>
    <xf numFmtId="0" fontId="0" fillId="15" borderId="0" xfId="0" applyFill="1"/>
    <xf numFmtId="49" fontId="21" fillId="6" borderId="0" xfId="0" applyNumberFormat="1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49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23" borderId="10" xfId="0" applyFont="1" applyFill="1" applyBorder="1" applyAlignment="1">
      <alignment horizontal="right" vertical="center"/>
    </xf>
    <xf numFmtId="0" fontId="6" fillId="23" borderId="19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0" fillId="19" borderId="5" xfId="0" applyFill="1" applyBorder="1"/>
    <xf numFmtId="0" fontId="9" fillId="14" borderId="23" xfId="0" applyFont="1" applyFill="1" applyBorder="1" applyAlignment="1">
      <alignment horizontal="center" vertical="center"/>
    </xf>
    <xf numFmtId="0" fontId="20" fillId="20" borderId="5" xfId="0" applyFont="1" applyFill="1" applyBorder="1" applyAlignment="1">
      <alignment horizontal="right" vertical="center"/>
    </xf>
    <xf numFmtId="0" fontId="20" fillId="20" borderId="5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left" vertical="center"/>
    </xf>
    <xf numFmtId="0" fontId="9" fillId="16" borderId="15" xfId="0" applyFont="1" applyFill="1" applyBorder="1" applyAlignment="1">
      <alignment horizontal="left" vertical="center"/>
    </xf>
    <xf numFmtId="0" fontId="9" fillId="16" borderId="17" xfId="0" applyFont="1" applyFill="1" applyBorder="1" applyAlignment="1">
      <alignment horizontal="left" vertical="center"/>
    </xf>
    <xf numFmtId="170" fontId="9" fillId="21" borderId="14" xfId="1" applyNumberFormat="1" applyFont="1" applyFill="1" applyBorder="1" applyAlignment="1">
      <alignment horizontal="center" vertical="center"/>
    </xf>
    <xf numFmtId="170" fontId="9" fillId="21" borderId="15" xfId="1" applyNumberFormat="1" applyFont="1" applyFill="1" applyBorder="1" applyAlignment="1">
      <alignment horizontal="center" vertical="center"/>
    </xf>
    <xf numFmtId="170" fontId="9" fillId="21" borderId="17" xfId="1" applyNumberFormat="1" applyFont="1" applyFill="1" applyBorder="1" applyAlignment="1">
      <alignment horizontal="center" vertical="center"/>
    </xf>
    <xf numFmtId="0" fontId="20" fillId="22" borderId="14" xfId="0" applyFont="1" applyFill="1" applyBorder="1" applyAlignment="1">
      <alignment horizontal="left" vertical="center" wrapText="1"/>
    </xf>
    <xf numFmtId="0" fontId="20" fillId="22" borderId="15" xfId="0" applyFont="1" applyFill="1" applyBorder="1" applyAlignment="1">
      <alignment horizontal="left" vertical="center" wrapText="1"/>
    </xf>
    <xf numFmtId="0" fontId="20" fillId="22" borderId="17" xfId="0" applyFont="1" applyFill="1" applyBorder="1" applyAlignment="1">
      <alignment horizontal="left" vertical="center" wrapText="1"/>
    </xf>
    <xf numFmtId="170" fontId="9" fillId="22" borderId="14" xfId="1" applyNumberFormat="1" applyFont="1" applyFill="1" applyBorder="1" applyAlignment="1">
      <alignment horizontal="center" vertical="center"/>
    </xf>
    <xf numFmtId="170" fontId="9" fillId="22" borderId="15" xfId="1" applyNumberFormat="1" applyFont="1" applyFill="1" applyBorder="1" applyAlignment="1">
      <alignment horizontal="center" vertical="center"/>
    </xf>
    <xf numFmtId="170" fontId="9" fillId="22" borderId="17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Border="1"/>
    <xf numFmtId="0" fontId="9" fillId="14" borderId="5" xfId="0" applyFont="1" applyFill="1" applyBorder="1" applyAlignment="1">
      <alignment horizontal="center" vertical="center"/>
    </xf>
    <xf numFmtId="49" fontId="19" fillId="11" borderId="10" xfId="0" applyNumberFormat="1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0" fillId="11" borderId="19" xfId="0" applyFill="1" applyBorder="1"/>
    <xf numFmtId="0" fontId="0" fillId="11" borderId="22" xfId="0" applyFill="1" applyBorder="1"/>
    <xf numFmtId="0" fontId="20" fillId="14" borderId="5" xfId="0" applyFont="1" applyFill="1" applyBorder="1" applyAlignment="1">
      <alignment horizontal="right" vertical="center"/>
    </xf>
    <xf numFmtId="0" fontId="20" fillId="14" borderId="11" xfId="0" applyFont="1" applyFill="1" applyBorder="1" applyAlignment="1">
      <alignment horizontal="right" vertical="center"/>
    </xf>
    <xf numFmtId="0" fontId="20" fillId="14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5" fillId="15" borderId="1" xfId="1" applyNumberFormat="1" applyFont="1" applyFill="1" applyBorder="1" applyAlignment="1">
      <alignment vertical="center"/>
    </xf>
    <xf numFmtId="168" fontId="5" fillId="15" borderId="2" xfId="1" applyNumberFormat="1" applyFont="1" applyFill="1" applyBorder="1" applyAlignment="1">
      <alignment vertical="center"/>
    </xf>
    <xf numFmtId="168" fontId="5" fillId="15" borderId="7" xfId="1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5" fillId="15" borderId="6" xfId="1" applyNumberFormat="1" applyFont="1" applyFill="1" applyBorder="1" applyAlignment="1">
      <alignment vertical="center"/>
    </xf>
    <xf numFmtId="168" fontId="5" fillId="15" borderId="0" xfId="1" applyNumberFormat="1" applyFont="1" applyFill="1" applyBorder="1" applyAlignment="1">
      <alignment vertical="center"/>
    </xf>
    <xf numFmtId="168" fontId="5" fillId="15" borderId="8" xfId="1" applyNumberFormat="1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4" fontId="5" fillId="15" borderId="12" xfId="1" applyNumberFormat="1" applyFont="1" applyFill="1" applyBorder="1" applyAlignment="1">
      <alignment vertical="center"/>
    </xf>
    <xf numFmtId="168" fontId="5" fillId="15" borderId="13" xfId="1" applyNumberFormat="1" applyFont="1" applyFill="1" applyBorder="1" applyAlignment="1">
      <alignment vertical="center"/>
    </xf>
    <xf numFmtId="168" fontId="5" fillId="15" borderId="18" xfId="1" applyNumberFormat="1" applyFont="1" applyFill="1" applyBorder="1" applyAlignment="1">
      <alignment vertical="center"/>
    </xf>
    <xf numFmtId="168" fontId="5" fillId="16" borderId="14" xfId="1" applyNumberFormat="1" applyFont="1" applyFill="1" applyBorder="1" applyAlignment="1">
      <alignment vertical="center"/>
    </xf>
    <xf numFmtId="168" fontId="5" fillId="16" borderId="15" xfId="1" applyNumberFormat="1" applyFont="1" applyFill="1" applyBorder="1" applyAlignment="1">
      <alignment vertical="center"/>
    </xf>
    <xf numFmtId="168" fontId="5" fillId="16" borderId="17" xfId="1" applyNumberFormat="1" applyFont="1" applyFill="1" applyBorder="1" applyAlignment="1">
      <alignment vertical="center"/>
    </xf>
    <xf numFmtId="4" fontId="5" fillId="15" borderId="16" xfId="1" applyNumberFormat="1" applyFont="1" applyFill="1" applyBorder="1" applyAlignment="1">
      <alignment vertical="center"/>
    </xf>
    <xf numFmtId="168" fontId="5" fillId="15" borderId="20" xfId="1" applyNumberFormat="1" applyFont="1" applyFill="1" applyBorder="1" applyAlignment="1">
      <alignment vertical="center"/>
    </xf>
    <xf numFmtId="168" fontId="5" fillId="15" borderId="21" xfId="1" applyNumberFormat="1" applyFont="1" applyFill="1" applyBorder="1" applyAlignment="1">
      <alignment vertical="center"/>
    </xf>
    <xf numFmtId="0" fontId="9" fillId="17" borderId="14" xfId="0" applyFont="1" applyFill="1" applyBorder="1" applyAlignment="1">
      <alignment horizontal="left" vertical="center"/>
    </xf>
    <xf numFmtId="0" fontId="9" fillId="17" borderId="15" xfId="0" applyFont="1" applyFill="1" applyBorder="1" applyAlignment="1">
      <alignment horizontal="left" vertical="center"/>
    </xf>
    <xf numFmtId="168" fontId="5" fillId="17" borderId="14" xfId="1" applyNumberFormat="1" applyFont="1" applyFill="1" applyBorder="1" applyAlignment="1">
      <alignment vertical="center"/>
    </xf>
    <xf numFmtId="168" fontId="5" fillId="17" borderId="15" xfId="1" applyNumberFormat="1" applyFont="1" applyFill="1" applyBorder="1" applyAlignment="1">
      <alignment vertical="center"/>
    </xf>
    <xf numFmtId="168" fontId="5" fillId="17" borderId="17" xfId="1" applyNumberFormat="1" applyFont="1" applyFill="1" applyBorder="1" applyAlignment="1">
      <alignment vertical="center"/>
    </xf>
    <xf numFmtId="49" fontId="19" fillId="18" borderId="10" xfId="0" applyNumberFormat="1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0" fillId="18" borderId="19" xfId="0" applyFill="1" applyBorder="1"/>
    <xf numFmtId="0" fontId="0" fillId="18" borderId="22" xfId="0" applyFill="1" applyBorder="1"/>
    <xf numFmtId="0" fontId="9" fillId="0" borderId="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17" borderId="17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6" xfId="0" applyFont="1" applyBorder="1"/>
    <xf numFmtId="0" fontId="9" fillId="0" borderId="0" xfId="0" applyFont="1"/>
    <xf numFmtId="0" fontId="9" fillId="0" borderId="8" xfId="0" applyFont="1" applyBorder="1"/>
    <xf numFmtId="0" fontId="9" fillId="0" borderId="6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6" fillId="12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13">
    <cellStyle name="Euro" xfId="2" xr:uid="{00000000-0005-0000-0000-000031000000}"/>
    <cellStyle name="Euro 2" xfId="3" xr:uid="{00000000-0005-0000-0000-000032000000}"/>
    <cellStyle name="Euro 2 2" xfId="4" xr:uid="{00000000-0005-0000-0000-000033000000}"/>
    <cellStyle name="Euro 3" xfId="5" xr:uid="{00000000-0005-0000-0000-000034000000}"/>
    <cellStyle name="Milliers" xfId="1" builtinId="3"/>
    <cellStyle name="Milliers 2" xfId="6" xr:uid="{00000000-0005-0000-0000-000035000000}"/>
    <cellStyle name="Milliers 2 2" xfId="7" xr:uid="{00000000-0005-0000-0000-000036000000}"/>
    <cellStyle name="Milliers 3" xfId="8" xr:uid="{00000000-0005-0000-0000-000037000000}"/>
    <cellStyle name="Normal" xfId="0" builtinId="0"/>
    <cellStyle name="Normal 2" xfId="9" xr:uid="{00000000-0005-0000-0000-000038000000}"/>
    <cellStyle name="Pourcentage 2" xfId="10" xr:uid="{00000000-0005-0000-0000-000039000000}"/>
    <cellStyle name="Pourcentage 2 2" xfId="11" xr:uid="{00000000-0005-0000-0000-00003A000000}"/>
    <cellStyle name="Pourcentage 3" xfId="12" xr:uid="{00000000-0005-0000-0000-00003B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fr-FR">
                <a:latin typeface="Arial" panose="020B0604020202020204" pitchFamily="7" charset="0"/>
                <a:cs typeface="Arial" panose="020B0604020202020204" pitchFamily="7" charset="0"/>
              </a:rPr>
              <a:t>Résultat</a:t>
            </a:r>
            <a:r>
              <a:rPr lang="fr-FR" baseline="0">
                <a:latin typeface="Arial" panose="020B0604020202020204" pitchFamily="7" charset="0"/>
                <a:cs typeface="Arial" panose="020B0604020202020204" pitchFamily="7" charset="0"/>
              </a:rPr>
              <a:t> de l'exercice propre</a:t>
            </a:r>
            <a:endParaRPr lang="fr-FR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793E-2"/>
          <c:y val="0.10728083209509701"/>
          <c:w val="0.70196606633673997"/>
          <c:h val="0.79173848439821704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46-4F1B-B0DB-19DC8226366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333256.86999999901</c:v>
                </c:pt>
                <c:pt idx="1">
                  <c:v>100930.52</c:v>
                </c:pt>
                <c:pt idx="2">
                  <c:v>388861.109999999</c:v>
                </c:pt>
                <c:pt idx="3">
                  <c:v>281117.25</c:v>
                </c:pt>
                <c:pt idx="4">
                  <c:v>400001.57999999798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6-4F1B-B0DB-19DC8226366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946-4F1B-B0DB-19DC8226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798"/>
          <c:y val="0.95840881702565806"/>
          <c:w val="0.28726625947130002"/>
          <c:h val="3.8377461361163399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ae63a4c-981e-4078-a851-203029645c1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fr-FR">
                <a:latin typeface="Arial" panose="020B0604020202020204" pitchFamily="7" charset="0"/>
                <a:cs typeface="Arial" panose="020B0604020202020204" pitchFamily="7" charset="0"/>
              </a:rPr>
              <a:t>Résultat</a:t>
            </a:r>
            <a:r>
              <a:rPr lang="fr-FR" baseline="0">
                <a:latin typeface="Arial" panose="020B0604020202020204" pitchFamily="7" charset="0"/>
                <a:cs typeface="Arial" panose="020B0604020202020204" pitchFamily="7" charset="0"/>
              </a:rPr>
              <a:t> global</a:t>
            </a:r>
            <a:endParaRPr lang="fr-FR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96E-2"/>
          <c:y val="0.10728083209509701"/>
          <c:w val="0.70175134448251597"/>
          <c:h val="0.79768202080237705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5E-4228-A49E-8F76DBC7AD91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1067629.78</c:v>
                </c:pt>
                <c:pt idx="1">
                  <c:v>618711.12999999896</c:v>
                </c:pt>
                <c:pt idx="2">
                  <c:v>226925.78999999899</c:v>
                </c:pt>
                <c:pt idx="3">
                  <c:v>359348.09</c:v>
                </c:pt>
                <c:pt idx="4">
                  <c:v>404716.19999999698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E-4228-A49E-8F76DBC7AD91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5E-4228-A49E-8F76DBC7A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"/>
          <c:y val="0.96173883539446103"/>
          <c:w val="0.28726625947130002"/>
          <c:h val="3.5143381965813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fr-FR" sz="9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e3d889-e517-4c33-a02a-693ca8ea32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fr-FR">
                <a:latin typeface="Arial" panose="020B0604020202020204" pitchFamily="7" charset="0"/>
                <a:cs typeface="Arial" panose="020B0604020202020204" pitchFamily="7" charset="0"/>
              </a:rPr>
              <a:t>Evolution</a:t>
            </a:r>
            <a:r>
              <a:rPr lang="fr-FR" baseline="0">
                <a:latin typeface="Arial" panose="020B0604020202020204" pitchFamily="7" charset="0"/>
                <a:cs typeface="Arial" panose="020B0604020202020204" pitchFamily="7" charset="0"/>
              </a:rPr>
              <a:t> des recettes et des dépenses ordinaires (exercice propre)</a:t>
            </a:r>
            <a:endParaRPr lang="fr-FR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6819059623332999"/>
          <c:y val="2.9007262865530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094E-2"/>
          <c:y val="0.17370481698086501"/>
          <c:w val="0.88485852841200996"/>
          <c:h val="0.64522522081005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10349676.27</c:v>
                </c:pt>
                <c:pt idx="1">
                  <c:v>11625670.960000001</c:v>
                </c:pt>
                <c:pt idx="2">
                  <c:v>11643638.880000001</c:v>
                </c:pt>
                <c:pt idx="3">
                  <c:v>11739393.92</c:v>
                </c:pt>
                <c:pt idx="4">
                  <c:v>11792977.369999999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794-9E5A-6E247FBB7C59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10682933.140000001</c:v>
                </c:pt>
                <c:pt idx="1">
                  <c:v>11726601.48</c:v>
                </c:pt>
                <c:pt idx="2">
                  <c:v>12032499.99</c:v>
                </c:pt>
                <c:pt idx="3">
                  <c:v>12020511.17</c:v>
                </c:pt>
                <c:pt idx="4">
                  <c:v>12192978.949999999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794-9E5A-6E247FBB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9E-2"/>
          <c:y val="0.92207407511121198"/>
          <c:w val="0.93377966030872905"/>
          <c:h val="5.9141777412380997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fr-FR" sz="10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0db13c1-b4ff-4f03-a0ea-943caed2ef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fr-FR">
                <a:latin typeface="Arial" panose="020B0604020202020204" pitchFamily="7" charset="0"/>
                <a:cs typeface="Arial" panose="020B0604020202020204" pitchFamily="7" charset="0"/>
              </a:rPr>
              <a:t>Evolution</a:t>
            </a:r>
            <a:r>
              <a:rPr lang="fr-FR" baseline="0">
                <a:latin typeface="Arial" panose="020B0604020202020204" pitchFamily="7" charset="0"/>
                <a:cs typeface="Arial" panose="020B0604020202020204" pitchFamily="7" charset="0"/>
              </a:rPr>
              <a:t> des recettes et des dépenses extraordinaires (exercice propre)</a:t>
            </a:r>
            <a:endParaRPr lang="fr-FR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6819072278453101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094E-2"/>
          <c:y val="0.181006377302011"/>
          <c:w val="0.88485852841200996"/>
          <c:h val="0.6348802086722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4257815.4400000004</c:v>
                </c:pt>
                <c:pt idx="1">
                  <c:v>13352794.300000001</c:v>
                </c:pt>
                <c:pt idx="2">
                  <c:v>12803642.82</c:v>
                </c:pt>
                <c:pt idx="3">
                  <c:v>9590487.0199999996</c:v>
                </c:pt>
                <c:pt idx="4">
                  <c:v>13246550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A-4317-AB7F-B48281B867B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3501330.83</c:v>
                </c:pt>
                <c:pt idx="1">
                  <c:v>7100800.7400000002</c:v>
                </c:pt>
                <c:pt idx="2">
                  <c:v>7991678.25</c:v>
                </c:pt>
                <c:pt idx="3">
                  <c:v>4836170.28</c:v>
                </c:pt>
                <c:pt idx="4">
                  <c:v>10617783.18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A-4317-AB7F-B48281B8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9E-2"/>
          <c:y val="0.92351244585372005"/>
          <c:w val="0.93377966030872905"/>
          <c:h val="5.8049353739376697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fr-FR" sz="10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fr-F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0e3b007-91b9-4e6b-a344-35181e4045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fr-FR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2196465" y="942975"/>
          <a:ext cx="2651125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8</xdr:row>
      <xdr:rowOff>47625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00000000-0008-0000-0100-00002A0C7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" y="1120140"/>
          <a:ext cx="914400" cy="843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7</xdr:row>
      <xdr:rowOff>123825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00000000-0008-0000-0100-00002B0C7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8475" y="1129665"/>
          <a:ext cx="1333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00000000-0008-0000-0200-0000DAA96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00000000-0008-0000-0200-0000DBA96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00000000-0008-0000-0300-000033087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00000000-0008-0000-0400-000033487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ColWidth="11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50" t="e">
        <f>#REF!</f>
        <v>#REF!</v>
      </c>
      <c r="B1" s="150"/>
      <c r="C1" s="150" t="s">
        <v>0</v>
      </c>
      <c r="D1" s="150"/>
      <c r="E1" s="150"/>
    </row>
    <row r="2" spans="1:5">
      <c r="A2" s="150"/>
      <c r="B2" s="150"/>
      <c r="C2" s="150"/>
      <c r="D2" s="150"/>
      <c r="E2" s="150"/>
    </row>
    <row r="3" spans="1:5">
      <c r="A3" s="151" t="s">
        <v>1</v>
      </c>
      <c r="B3" s="152" t="s">
        <v>2</v>
      </c>
    </row>
    <row r="5" spans="1:5">
      <c r="A5" t="s">
        <v>3</v>
      </c>
      <c r="B5" s="153"/>
      <c r="C5" s="154"/>
    </row>
    <row r="6" spans="1:5">
      <c r="B6" s="154"/>
      <c r="C6" s="154"/>
    </row>
    <row r="7" spans="1:5">
      <c r="B7" s="153"/>
      <c r="C7" s="154" t="s">
        <v>4</v>
      </c>
    </row>
  </sheetData>
  <pageMargins left="0.78740157499999996" right="0.78740157499999996" top="0.984251969" bottom="0.984251969" header="0.4921259845" footer="0.4921259845"/>
  <pageSetup paperSize="9" orientation="landscape" horizont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7"/>
  <dimension ref="A1:Y51"/>
  <sheetViews>
    <sheetView workbookViewId="0">
      <selection activeCell="Z1" sqref="Z1"/>
    </sheetView>
  </sheetViews>
  <sheetFormatPr baseColWidth="10" defaultColWidth="11" defaultRowHeight="12.75"/>
  <cols>
    <col min="1" max="23" width="5.28515625" customWidth="1"/>
  </cols>
  <sheetData>
    <row r="1" spans="1:25" ht="13.15" customHeight="1">
      <c r="A1" s="206" t="s">
        <v>36</v>
      </c>
      <c r="B1" s="183"/>
      <c r="C1" s="183"/>
      <c r="D1" s="183"/>
      <c r="E1" s="183"/>
      <c r="F1" s="183"/>
      <c r="G1" s="187" t="str">
        <f>Coordonnées!G1</f>
        <v>Administration communale d'Etalle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2"/>
      <c r="W1" s="25"/>
      <c r="X1" s="26" t="str">
        <f>Coordonnées!$U$1</f>
        <v>Code INS</v>
      </c>
      <c r="Y1" s="34">
        <f>Coordonnées!$V$1</f>
        <v>85009</v>
      </c>
    </row>
    <row r="2" spans="1:25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3"/>
      <c r="W2" s="27"/>
      <c r="X2" s="28" t="str">
        <f>Coordonnées!$U$2</f>
        <v>Exercice:</v>
      </c>
      <c r="Y2" s="35">
        <f>Coordonnées!$V$2</f>
        <v>2026</v>
      </c>
    </row>
    <row r="3" spans="1:25">
      <c r="A3" s="4" t="s">
        <v>9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X3" s="29" t="str">
        <f>Coordonnées!$U$3</f>
        <v>Version:</v>
      </c>
      <c r="Y3" s="36">
        <f>Coordonnées!$V$3</f>
        <v>2</v>
      </c>
    </row>
    <row r="4" spans="1:25" ht="13.15" customHeight="1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16.149999999999999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  <c r="T5" s="8"/>
      <c r="U5" s="8"/>
      <c r="V5" s="8"/>
    </row>
    <row r="6" spans="1:25" ht="16.149999999999999" customHeight="1">
      <c r="A6" s="10" t="s">
        <v>78</v>
      </c>
      <c r="B6" s="37"/>
      <c r="C6" s="37"/>
      <c r="D6" s="37"/>
      <c r="E6" s="37"/>
      <c r="F6" s="9"/>
      <c r="G6" s="8"/>
      <c r="H6" s="8"/>
      <c r="I6" s="8"/>
      <c r="J6" s="8"/>
      <c r="K6" s="8"/>
      <c r="L6" s="8"/>
      <c r="M6" s="9"/>
      <c r="N6" s="9"/>
      <c r="O6" s="9"/>
      <c r="P6" s="9"/>
      <c r="Q6" s="8"/>
      <c r="R6" s="8"/>
      <c r="S6" s="8"/>
      <c r="T6" s="8"/>
      <c r="U6" s="8"/>
      <c r="V6" s="8"/>
    </row>
    <row r="7" spans="1:25" ht="16.899999999999999" customHeight="1">
      <c r="A7" s="20"/>
      <c r="B7" s="38"/>
      <c r="C7" s="38"/>
      <c r="D7" s="38"/>
      <c r="E7" s="3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0"/>
      <c r="S7" s="20"/>
      <c r="T7" s="20"/>
      <c r="U7" s="20"/>
      <c r="V7" s="20"/>
    </row>
    <row r="8" spans="1:25" ht="16.899999999999999" customHeight="1">
      <c r="A8" s="15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55"/>
    </row>
    <row r="9" spans="1:25" ht="16.899999999999999" customHeight="1">
      <c r="A9" s="15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56"/>
    </row>
    <row r="10" spans="1:25" ht="16.899999999999999" customHeight="1">
      <c r="A10" s="15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56"/>
    </row>
    <row r="11" spans="1:25" ht="16.899999999999999" customHeight="1">
      <c r="A11" s="15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56"/>
    </row>
    <row r="12" spans="1:25" ht="16.899999999999999" customHeight="1">
      <c r="A12" s="15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56"/>
    </row>
    <row r="13" spans="1:25" ht="16.899999999999999" customHeight="1">
      <c r="A13" s="15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56"/>
    </row>
    <row r="14" spans="1:25" ht="16.899999999999999" customHeight="1">
      <c r="A14" s="15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56"/>
    </row>
    <row r="15" spans="1:25" ht="16.899999999999999" customHeight="1">
      <c r="A15" s="16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57"/>
    </row>
    <row r="16" spans="1:25" ht="16.899999999999999" customHeight="1">
      <c r="A16" s="15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56"/>
    </row>
    <row r="17" spans="1:24" ht="16.899999999999999" customHeight="1">
      <c r="A17" s="15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56"/>
    </row>
    <row r="18" spans="1:24" ht="16.899999999999999" customHeight="1">
      <c r="A18" s="15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56"/>
    </row>
    <row r="19" spans="1:24" s="1" customFormat="1" ht="16.899999999999999" customHeight="1">
      <c r="A19" s="16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57"/>
    </row>
    <row r="20" spans="1:24" s="1" customFormat="1" ht="16.899999999999999" customHeight="1">
      <c r="A20" s="16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57"/>
    </row>
    <row r="21" spans="1:24" ht="16.899999999999999" customHeight="1">
      <c r="A21" s="15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56"/>
    </row>
    <row r="22" spans="1:24" ht="16.899999999999999" customHeight="1">
      <c r="A22" s="15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56"/>
    </row>
    <row r="23" spans="1:24" ht="16.899999999999999" customHeight="1">
      <c r="A23" s="15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56"/>
    </row>
    <row r="24" spans="1:24" ht="16.899999999999999" customHeight="1">
      <c r="A24" s="15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56"/>
    </row>
    <row r="25" spans="1:24" ht="16.899999999999999" customHeight="1">
      <c r="A25" s="15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56"/>
    </row>
    <row r="26" spans="1:24" ht="16.899999999999999" customHeight="1">
      <c r="A26" s="15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56"/>
    </row>
    <row r="27" spans="1:24" ht="16.899999999999999" customHeight="1">
      <c r="A27" s="17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58"/>
    </row>
    <row r="28" spans="1:24" ht="16.899999999999999" customHeight="1">
      <c r="A28" s="15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56"/>
    </row>
    <row r="29" spans="1:24" ht="16.899999999999999" customHeight="1">
      <c r="A29" s="15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56"/>
    </row>
    <row r="30" spans="1:24" s="1" customFormat="1" ht="16.899999999999999" customHeight="1">
      <c r="A30" s="16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57"/>
    </row>
    <row r="31" spans="1:24" ht="16.899999999999999" customHeight="1">
      <c r="A31" s="15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56"/>
    </row>
    <row r="32" spans="1:24" ht="16.899999999999999" customHeight="1">
      <c r="A32" s="17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8"/>
    </row>
    <row r="33" spans="1:24" ht="16.899999999999999" customHeight="1">
      <c r="A33" s="17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58"/>
    </row>
    <row r="34" spans="1:24" s="1" customFormat="1" ht="16.899999999999999" customHeight="1">
      <c r="A34" s="16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57"/>
    </row>
    <row r="35" spans="1:24" ht="16.899999999999999" customHeight="1">
      <c r="A35" s="15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56"/>
    </row>
    <row r="36" spans="1:24" ht="16.899999999999999" customHeight="1">
      <c r="A36" s="18"/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59"/>
    </row>
    <row r="37" spans="1:24" s="1" customFormat="1" ht="16.899999999999999" customHeight="1">
      <c r="A37" s="16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57"/>
    </row>
    <row r="38" spans="1:24" ht="16.899999999999999" customHeight="1">
      <c r="A38" s="15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56"/>
    </row>
    <row r="39" spans="1:24" ht="16.899999999999999" customHeight="1">
      <c r="A39" s="15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56"/>
    </row>
    <row r="40" spans="1:24" ht="16.899999999999999" customHeight="1">
      <c r="A40" s="15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56"/>
    </row>
    <row r="41" spans="1:24" ht="16.899999999999999" customHeight="1">
      <c r="A41" s="15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56"/>
    </row>
    <row r="42" spans="1:24" ht="16.899999999999999" customHeight="1">
      <c r="A42" s="15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56"/>
    </row>
    <row r="43" spans="1:24" ht="16.899999999999999" customHeight="1">
      <c r="A43" s="15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56"/>
    </row>
    <row r="44" spans="1:24" ht="16.899999999999999" customHeight="1">
      <c r="A44" s="17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58"/>
    </row>
    <row r="45" spans="1:24" ht="16.899999999999999" customHeight="1">
      <c r="A45" s="19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0"/>
    </row>
    <row r="46" spans="1:24" ht="16.899999999999999" customHeight="1">
      <c r="A46" s="15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56"/>
    </row>
    <row r="47" spans="1:24" ht="16.899999999999999" customHeight="1">
      <c r="A47" s="15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56"/>
    </row>
    <row r="48" spans="1:24" ht="16.899999999999999" customHeight="1">
      <c r="A48" s="20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61"/>
    </row>
    <row r="49" spans="1:24" ht="16.899999999999999" customHeight="1">
      <c r="A49" s="20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61"/>
    </row>
    <row r="50" spans="1:24" ht="16.899999999999999" customHeight="1">
      <c r="A50" s="20"/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62"/>
    </row>
    <row r="51" spans="1:24" ht="16.899999999999999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</sheetData>
  <mergeCells count="2">
    <mergeCell ref="A1:F2"/>
    <mergeCell ref="G1:U2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8"/>
  <dimension ref="A1:Y52"/>
  <sheetViews>
    <sheetView workbookViewId="0">
      <selection activeCell="Z1" sqref="Z1"/>
    </sheetView>
  </sheetViews>
  <sheetFormatPr baseColWidth="10" defaultColWidth="11" defaultRowHeight="12.75"/>
  <cols>
    <col min="1" max="23" width="5.28515625" customWidth="1"/>
  </cols>
  <sheetData>
    <row r="1" spans="1:25" ht="13.15" customHeight="1">
      <c r="A1" s="206" t="str">
        <f>Coordonnées!A1</f>
        <v>Synthèse du Budget</v>
      </c>
      <c r="B1" s="183"/>
      <c r="C1" s="183"/>
      <c r="D1" s="183"/>
      <c r="E1" s="183"/>
      <c r="F1" s="183"/>
      <c r="G1" s="187" t="str">
        <f>Coordonnées!G1</f>
        <v>Administration communale d'Etalle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25"/>
      <c r="W1" s="25"/>
      <c r="X1" s="26" t="str">
        <f>Coordonnées!$U$1</f>
        <v>Code INS</v>
      </c>
      <c r="Y1" s="34">
        <f>Coordonnées!$V$1</f>
        <v>85009</v>
      </c>
    </row>
    <row r="2" spans="1:25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27"/>
      <c r="W2" s="27"/>
      <c r="X2" s="28" t="str">
        <f>Coordonnées!$U$2</f>
        <v>Exercice:</v>
      </c>
      <c r="Y2" s="35">
        <f>Coordonnées!$V$2</f>
        <v>2026</v>
      </c>
    </row>
    <row r="3" spans="1:25">
      <c r="A3" s="4" t="str">
        <f>Coordonnées!A3</f>
        <v>Modèle officiel généré par l'application eComptes © SPW Intérieur et Action Sociale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P3" s="22"/>
      <c r="Q3" s="22"/>
      <c r="X3" s="29" t="str">
        <f>Coordonnées!$U$3</f>
        <v>Version:</v>
      </c>
      <c r="Y3" s="36">
        <f>Coordonnées!$V$3</f>
        <v>2</v>
      </c>
    </row>
    <row r="4" spans="1:25" ht="13.15" customHeight="1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5" ht="16.149999999999999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</row>
    <row r="6" spans="1:25" ht="16.149999999999999" customHeight="1">
      <c r="A6" s="10" t="s">
        <v>79</v>
      </c>
      <c r="B6" s="11"/>
      <c r="C6" s="11"/>
      <c r="D6" s="11"/>
      <c r="E6" s="11"/>
      <c r="F6" s="12"/>
      <c r="G6" s="13"/>
      <c r="H6" s="13"/>
      <c r="I6" s="23"/>
      <c r="J6" s="23"/>
      <c r="K6" s="23"/>
      <c r="L6" s="23"/>
      <c r="M6" s="24"/>
      <c r="N6" s="24"/>
      <c r="O6" s="24"/>
      <c r="P6" s="24"/>
      <c r="Q6" s="23"/>
      <c r="R6" s="23"/>
      <c r="S6" s="23"/>
    </row>
    <row r="7" spans="1:25" ht="16.899999999999999" customHeight="1">
      <c r="A7" s="13"/>
      <c r="B7" s="11"/>
      <c r="C7" s="11"/>
      <c r="D7" s="11"/>
      <c r="E7" s="11"/>
      <c r="F7" s="12"/>
      <c r="G7" s="12"/>
      <c r="H7" s="12"/>
      <c r="I7" s="24"/>
      <c r="J7" s="24"/>
      <c r="K7" s="24"/>
      <c r="L7" s="24"/>
      <c r="M7" s="24"/>
      <c r="N7" s="24"/>
      <c r="O7" s="24"/>
      <c r="P7" s="24"/>
      <c r="Q7" s="24"/>
      <c r="R7" s="23"/>
      <c r="S7" s="23"/>
    </row>
    <row r="8" spans="1:25" ht="16.899999999999999" customHeight="1">
      <c r="A8" s="14" t="s">
        <v>80</v>
      </c>
      <c r="B8" s="13"/>
      <c r="C8" s="12"/>
      <c r="D8" s="12"/>
      <c r="E8" s="12"/>
      <c r="F8" s="14" t="s">
        <v>81</v>
      </c>
      <c r="G8" s="12"/>
      <c r="H8" s="12"/>
      <c r="I8" s="24"/>
      <c r="J8" s="24"/>
      <c r="K8" s="24"/>
      <c r="L8" s="24"/>
      <c r="M8" s="24"/>
      <c r="N8" s="24"/>
      <c r="O8" s="24"/>
      <c r="P8" s="24"/>
      <c r="Q8" s="24"/>
      <c r="R8" s="24"/>
      <c r="S8" s="30"/>
    </row>
    <row r="9" spans="1:25" ht="49.9" customHeight="1">
      <c r="A9" s="223" t="s">
        <v>82</v>
      </c>
      <c r="B9" s="223"/>
      <c r="C9" s="223"/>
      <c r="D9" s="223"/>
      <c r="E9" s="223"/>
      <c r="F9" s="272" t="s">
        <v>83</v>
      </c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</row>
    <row r="10" spans="1:25" ht="49.9" customHeight="1">
      <c r="A10" s="223" t="s">
        <v>50</v>
      </c>
      <c r="B10" s="223"/>
      <c r="C10" s="223"/>
      <c r="D10" s="223"/>
      <c r="E10" s="223"/>
      <c r="F10" s="273" t="s">
        <v>84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</row>
    <row r="11" spans="1:25" ht="49.9" customHeight="1">
      <c r="A11" s="223" t="s">
        <v>85</v>
      </c>
      <c r="B11" s="223"/>
      <c r="C11" s="223"/>
      <c r="D11" s="223"/>
      <c r="E11" s="223"/>
      <c r="F11" s="273" t="s">
        <v>86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</row>
    <row r="12" spans="1:25" ht="49.9" customHeight="1">
      <c r="A12" s="223" t="s">
        <v>87</v>
      </c>
      <c r="B12" s="223"/>
      <c r="C12" s="223"/>
      <c r="D12" s="223"/>
      <c r="E12" s="223"/>
      <c r="F12" s="273" t="s">
        <v>88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</row>
    <row r="13" spans="1:25" ht="49.9" customHeight="1">
      <c r="A13" s="223" t="s">
        <v>89</v>
      </c>
      <c r="B13" s="223"/>
      <c r="C13" s="223"/>
      <c r="D13" s="223"/>
      <c r="E13" s="223"/>
      <c r="F13" s="273" t="s">
        <v>90</v>
      </c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</row>
    <row r="14" spans="1:25" ht="49.9" customHeight="1">
      <c r="A14" s="223" t="s">
        <v>91</v>
      </c>
      <c r="B14" s="223"/>
      <c r="C14" s="223"/>
      <c r="D14" s="223"/>
      <c r="E14" s="223"/>
      <c r="F14" s="273" t="s">
        <v>92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</row>
    <row r="15" spans="1:25" ht="52.15" customHeight="1">
      <c r="A15" s="223" t="s">
        <v>93</v>
      </c>
      <c r="B15" s="223"/>
      <c r="C15" s="223"/>
      <c r="D15" s="223"/>
      <c r="E15" s="223"/>
      <c r="F15" s="273" t="s">
        <v>94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</row>
    <row r="16" spans="1:25" ht="49.9" customHeight="1">
      <c r="A16" s="273" t="s">
        <v>95</v>
      </c>
      <c r="B16" s="273"/>
      <c r="C16" s="273"/>
      <c r="D16" s="273"/>
      <c r="E16" s="273"/>
      <c r="F16" s="273" t="s">
        <v>96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</row>
    <row r="17" spans="1:23" ht="49.9" customHeight="1">
      <c r="A17" s="223" t="s">
        <v>97</v>
      </c>
      <c r="B17" s="223"/>
      <c r="C17" s="223"/>
      <c r="D17" s="223"/>
      <c r="E17" s="223"/>
      <c r="F17" s="273" t="s">
        <v>98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</row>
    <row r="18" spans="1:23" ht="49.9" customHeight="1">
      <c r="A18" s="223" t="s">
        <v>99</v>
      </c>
      <c r="B18" s="223"/>
      <c r="C18" s="223"/>
      <c r="D18" s="223"/>
      <c r="E18" s="223"/>
      <c r="F18" s="273" t="s">
        <v>100</v>
      </c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</row>
    <row r="19" spans="1:23" s="1" customFormat="1" ht="16.899999999999999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31"/>
    </row>
    <row r="20" spans="1:23" s="1" customFormat="1" ht="16.899999999999999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31"/>
    </row>
    <row r="21" spans="1:23" ht="16.899999999999999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32"/>
    </row>
    <row r="22" spans="1:23" ht="16.899999999999999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32"/>
    </row>
    <row r="23" spans="1:23" ht="16.899999999999999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2"/>
    </row>
    <row r="24" spans="1:23" ht="16.899999999999999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2"/>
    </row>
    <row r="25" spans="1:23" ht="16.899999999999999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2"/>
    </row>
    <row r="26" spans="1:23" ht="16.899999999999999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32"/>
    </row>
    <row r="27" spans="1:23" ht="16.899999999999999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3"/>
    </row>
    <row r="28" spans="1:23" ht="16.899999999999999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32"/>
    </row>
    <row r="29" spans="1:23" ht="16.899999999999999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2"/>
    </row>
    <row r="30" spans="1:23" s="1" customFormat="1" ht="16.899999999999999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31"/>
    </row>
    <row r="31" spans="1:23" ht="16.899999999999999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32"/>
    </row>
    <row r="32" spans="1:23" ht="16.899999999999999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33"/>
    </row>
    <row r="33" spans="1:19" ht="16.899999999999999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3"/>
    </row>
    <row r="34" spans="1:19" s="1" customFormat="1" ht="16.899999999999999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</row>
    <row r="35" spans="1:19" ht="16.899999999999999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32"/>
    </row>
    <row r="36" spans="1:19" ht="16.899999999999999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3"/>
    </row>
    <row r="37" spans="1:19" s="1" customFormat="1" ht="16.899999999999999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31"/>
    </row>
    <row r="38" spans="1:19" ht="16.899999999999999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32"/>
    </row>
    <row r="39" spans="1:19" ht="16.899999999999999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2"/>
    </row>
    <row r="40" spans="1:19" ht="16.899999999999999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32"/>
    </row>
    <row r="41" spans="1:19" ht="16.899999999999999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32"/>
    </row>
    <row r="42" spans="1:19" ht="16.899999999999999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32"/>
    </row>
    <row r="43" spans="1:19" ht="16.899999999999999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32"/>
    </row>
    <row r="44" spans="1:19" ht="16.899999999999999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33"/>
    </row>
    <row r="45" spans="1:19" ht="16.899999999999999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32"/>
    </row>
    <row r="46" spans="1:19" ht="16.899999999999999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32"/>
    </row>
    <row r="47" spans="1:19" ht="16.899999999999999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6.899999999999999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32"/>
    </row>
    <row r="49" spans="1:19" ht="16.899999999999999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ht="16.899999999999999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ht="16.899999999999999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16.899999999999999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</sheetData>
  <mergeCells count="22">
    <mergeCell ref="A18:E18"/>
    <mergeCell ref="F18:W18"/>
    <mergeCell ref="G1:U2"/>
    <mergeCell ref="A1:F2"/>
    <mergeCell ref="A15:E15"/>
    <mergeCell ref="F15:W15"/>
    <mergeCell ref="A16:E16"/>
    <mergeCell ref="F16:W16"/>
    <mergeCell ref="A17:E17"/>
    <mergeCell ref="F17:W17"/>
    <mergeCell ref="A12:E12"/>
    <mergeCell ref="F12:W12"/>
    <mergeCell ref="A13:E13"/>
    <mergeCell ref="F13:W13"/>
    <mergeCell ref="A14:E14"/>
    <mergeCell ref="F14:W14"/>
    <mergeCell ref="A9:E9"/>
    <mergeCell ref="F9:W9"/>
    <mergeCell ref="A10:E10"/>
    <mergeCell ref="F10:W10"/>
    <mergeCell ref="A11:E11"/>
    <mergeCell ref="F11:W11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abSelected="1" workbookViewId="0">
      <selection activeCell="AA27" sqref="AA27"/>
    </sheetView>
  </sheetViews>
  <sheetFormatPr baseColWidth="10" defaultColWidth="11" defaultRowHeight="12.75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>
      <c r="A1" s="182" t="s">
        <v>5</v>
      </c>
      <c r="B1" s="183"/>
      <c r="C1" s="183"/>
      <c r="D1" s="183"/>
      <c r="E1" s="183"/>
      <c r="F1" s="183"/>
      <c r="G1" s="186" t="s">
        <v>6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25"/>
      <c r="U1" s="26" t="s">
        <v>7</v>
      </c>
      <c r="V1" s="34">
        <v>85009</v>
      </c>
    </row>
    <row r="2" spans="1:22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27"/>
      <c r="U2" s="28" t="s">
        <v>8</v>
      </c>
      <c r="V2" s="35">
        <f>R27</f>
        <v>2026</v>
      </c>
    </row>
    <row r="3" spans="1:22">
      <c r="A3" s="4" t="s">
        <v>9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U3" s="29" t="s">
        <v>10</v>
      </c>
      <c r="V3" s="80">
        <v>2</v>
      </c>
    </row>
    <row r="4" spans="1:22" ht="13.9" customHeight="1">
      <c r="A4" s="4"/>
      <c r="B4" s="5"/>
      <c r="C4" s="5"/>
      <c r="D4" s="5"/>
      <c r="E4" s="5"/>
      <c r="F4" s="21"/>
      <c r="G4" s="21"/>
      <c r="H4" s="5"/>
      <c r="I4" s="5"/>
      <c r="J4" s="21"/>
      <c r="K4" s="21"/>
      <c r="L4" s="21"/>
      <c r="M4" s="21"/>
      <c r="N4" s="5"/>
      <c r="O4" s="5"/>
      <c r="P4" s="29"/>
      <c r="Q4" s="29"/>
      <c r="R4" s="126"/>
      <c r="S4" s="126"/>
    </row>
    <row r="5" spans="1:22" ht="13.9" customHeight="1">
      <c r="C5" s="85"/>
      <c r="D5" s="86"/>
      <c r="E5" s="86"/>
      <c r="F5" s="86"/>
      <c r="G5" s="86"/>
      <c r="H5" s="87"/>
      <c r="I5" s="87"/>
      <c r="J5" s="86"/>
      <c r="K5" s="86"/>
      <c r="L5" s="87"/>
      <c r="M5" s="87"/>
      <c r="N5" s="87"/>
      <c r="O5" s="87"/>
      <c r="P5" s="86"/>
      <c r="Q5" s="86"/>
      <c r="R5" s="127"/>
      <c r="S5" s="127"/>
      <c r="T5" s="128"/>
      <c r="U5" s="129"/>
    </row>
    <row r="6" spans="1:22" ht="13.9" customHeight="1">
      <c r="C6" s="88"/>
      <c r="D6" s="89"/>
      <c r="E6" s="89"/>
      <c r="F6" s="89"/>
      <c r="G6" s="90"/>
      <c r="H6" s="91"/>
      <c r="I6" s="91"/>
      <c r="J6" s="90"/>
      <c r="K6" s="90"/>
      <c r="L6" s="91"/>
      <c r="M6" s="91"/>
      <c r="N6" s="91"/>
      <c r="O6" s="91"/>
      <c r="P6" s="90"/>
      <c r="Q6" s="90"/>
      <c r="R6" s="130"/>
      <c r="S6" s="130"/>
      <c r="T6" s="131"/>
      <c r="U6" s="132"/>
    </row>
    <row r="7" spans="1:22" ht="57" customHeight="1">
      <c r="C7" s="88"/>
      <c r="D7" s="89"/>
      <c r="E7" s="89"/>
      <c r="F7" s="92"/>
      <c r="G7" s="155" t="s">
        <v>11</v>
      </c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33"/>
      <c r="U7" s="132"/>
    </row>
    <row r="8" spans="1:22" ht="13.9" customHeight="1">
      <c r="C8" s="88"/>
      <c r="D8" s="89"/>
      <c r="E8" s="89"/>
      <c r="F8" s="92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4"/>
      <c r="T8" s="133"/>
      <c r="U8" s="132"/>
      <c r="V8" s="135"/>
    </row>
    <row r="9" spans="1:22" ht="13.9" customHeight="1">
      <c r="C9" s="88"/>
      <c r="D9" s="89"/>
      <c r="E9" s="89"/>
      <c r="F9" s="92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34"/>
      <c r="T9" s="133"/>
      <c r="U9" s="132"/>
    </row>
    <row r="10" spans="1:22" ht="13.9" customHeight="1">
      <c r="C10" s="88"/>
      <c r="D10" s="89"/>
      <c r="E10" s="89"/>
      <c r="F10" s="92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34"/>
      <c r="T10" s="133"/>
      <c r="U10" s="132"/>
    </row>
    <row r="11" spans="1:22" ht="13.9" customHeight="1">
      <c r="C11" s="88"/>
      <c r="D11" s="89"/>
      <c r="E11" s="89"/>
      <c r="F11" s="89"/>
      <c r="G11" s="157" t="s">
        <v>12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9"/>
      <c r="T11" s="131"/>
      <c r="U11" s="132"/>
    </row>
    <row r="12" spans="1:22" ht="13.9" customHeight="1">
      <c r="C12" s="88"/>
      <c r="D12" s="89"/>
      <c r="E12" s="89"/>
      <c r="F12" s="89"/>
      <c r="G12" s="89"/>
      <c r="H12" s="93"/>
      <c r="I12" s="93"/>
      <c r="J12" s="89"/>
      <c r="K12" s="89"/>
      <c r="L12" s="93"/>
      <c r="M12" s="93"/>
      <c r="N12" s="93"/>
      <c r="O12" s="93"/>
      <c r="P12" s="89"/>
      <c r="Q12" s="89"/>
      <c r="R12" s="136"/>
      <c r="S12" s="136"/>
      <c r="T12" s="131"/>
      <c r="U12" s="132"/>
    </row>
    <row r="13" spans="1:22" ht="13.9" customHeight="1">
      <c r="C13" s="88"/>
      <c r="D13" s="89"/>
      <c r="E13" s="89"/>
      <c r="F13" s="89"/>
      <c r="G13" s="89"/>
      <c r="H13" s="93"/>
      <c r="I13" s="93"/>
      <c r="J13" s="89"/>
      <c r="K13" s="89"/>
      <c r="L13" s="93"/>
      <c r="M13" s="93"/>
      <c r="N13" s="93"/>
      <c r="O13" s="93"/>
      <c r="P13" s="89"/>
      <c r="Q13" s="89"/>
      <c r="R13" s="136"/>
      <c r="S13" s="136"/>
      <c r="T13" s="131"/>
      <c r="U13" s="132"/>
    </row>
    <row r="14" spans="1:22" ht="13.9" customHeight="1">
      <c r="C14" s="94"/>
      <c r="D14" s="95"/>
      <c r="E14" s="95"/>
      <c r="F14" s="95"/>
      <c r="G14" s="95"/>
      <c r="H14" s="96"/>
      <c r="I14" s="96"/>
      <c r="J14" s="95"/>
      <c r="K14" s="95"/>
      <c r="L14" s="96"/>
      <c r="M14" s="96"/>
      <c r="N14" s="96"/>
      <c r="O14" s="96"/>
      <c r="P14" s="95"/>
      <c r="Q14" s="95"/>
      <c r="R14" s="137"/>
      <c r="S14" s="137"/>
      <c r="T14" s="138"/>
      <c r="U14" s="139"/>
    </row>
    <row r="15" spans="1:22" ht="13.9" customHeight="1">
      <c r="C15" s="97"/>
      <c r="D15" s="97"/>
      <c r="E15" s="97"/>
      <c r="F15" s="97"/>
      <c r="G15" s="97"/>
      <c r="H15" s="97"/>
      <c r="I15" s="97"/>
    </row>
    <row r="16" spans="1:22" ht="13.15" customHeight="1">
      <c r="C16" s="98"/>
      <c r="D16" s="99"/>
      <c r="E16" s="99"/>
      <c r="F16" s="99"/>
      <c r="G16" s="99"/>
      <c r="H16" s="99"/>
      <c r="I16" s="99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40"/>
    </row>
    <row r="17" spans="3:21" ht="16.149999999999999" customHeight="1">
      <c r="C17" s="160" t="s">
        <v>13</v>
      </c>
      <c r="D17" s="161"/>
      <c r="E17" s="161"/>
      <c r="F17" s="161"/>
      <c r="G17" s="161"/>
      <c r="H17" s="161"/>
      <c r="I17" s="161"/>
      <c r="J17" s="162" t="s">
        <v>14</v>
      </c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41"/>
    </row>
    <row r="18" spans="3:21" ht="16.149999999999999" customHeight="1">
      <c r="C18" s="101"/>
      <c r="D18" s="102"/>
      <c r="E18" s="12"/>
      <c r="F18" s="12"/>
      <c r="G18" s="12"/>
      <c r="H18" s="12"/>
      <c r="O18" s="12"/>
      <c r="P18" s="12"/>
      <c r="Q18" s="12"/>
      <c r="R18" s="12"/>
      <c r="U18" s="141"/>
    </row>
    <row r="19" spans="3:21" ht="16.149999999999999" customHeight="1">
      <c r="C19" s="164" t="s">
        <v>15</v>
      </c>
      <c r="D19" s="161"/>
      <c r="E19" s="161"/>
      <c r="F19" s="161"/>
      <c r="G19" s="161"/>
      <c r="H19" s="161"/>
      <c r="I19" s="165"/>
      <c r="J19" s="109" t="s">
        <v>16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42"/>
      <c r="U19" s="141"/>
    </row>
    <row r="20" spans="3:21" ht="16.149999999999999" customHeight="1">
      <c r="C20" s="103"/>
      <c r="J20" s="111" t="s">
        <v>17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43"/>
      <c r="U20" s="141"/>
    </row>
    <row r="21" spans="3:21" ht="16.149999999999999" customHeight="1">
      <c r="C21" s="103"/>
      <c r="I21" s="12"/>
      <c r="J21" s="113" t="s">
        <v>18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44"/>
      <c r="U21" s="141"/>
    </row>
    <row r="22" spans="3:21" ht="16.149999999999999" customHeight="1">
      <c r="C22" s="103"/>
      <c r="I22" s="12"/>
      <c r="J22" s="12"/>
      <c r="K22" s="12"/>
      <c r="L22" s="12"/>
      <c r="M22" s="12"/>
      <c r="S22" s="145"/>
      <c r="T22" s="146"/>
      <c r="U22" s="141"/>
    </row>
    <row r="23" spans="3:21" ht="16.149999999999999" customHeight="1">
      <c r="C23" s="166" t="s">
        <v>19</v>
      </c>
      <c r="D23" s="167"/>
      <c r="E23" s="167"/>
      <c r="F23" s="167"/>
      <c r="G23" s="167"/>
      <c r="H23" s="167"/>
      <c r="I23" s="168"/>
      <c r="J23" s="115"/>
      <c r="K23" s="116"/>
      <c r="L23" s="116"/>
      <c r="M23" s="117"/>
      <c r="S23" s="145"/>
      <c r="T23" s="146"/>
      <c r="U23" s="141"/>
    </row>
    <row r="24" spans="3:21" ht="16.149999999999999" customHeight="1">
      <c r="C24" s="101"/>
      <c r="D24" s="104"/>
      <c r="E24" s="104"/>
      <c r="F24" s="104"/>
      <c r="G24" s="104"/>
      <c r="H24" s="105"/>
      <c r="I24" s="100"/>
      <c r="J24" s="12"/>
      <c r="K24" s="12"/>
      <c r="L24" s="12"/>
      <c r="M24" s="12"/>
      <c r="S24" s="145"/>
      <c r="T24" s="146"/>
      <c r="U24" s="141"/>
    </row>
    <row r="25" spans="3:21" ht="16.149999999999999" customHeight="1">
      <c r="C25" s="164" t="s">
        <v>20</v>
      </c>
      <c r="D25" s="161"/>
      <c r="E25" s="161"/>
      <c r="F25" s="161"/>
      <c r="G25" s="161"/>
      <c r="H25" s="161"/>
      <c r="I25" s="165"/>
      <c r="J25" s="115" t="s">
        <v>21</v>
      </c>
      <c r="K25" s="116"/>
      <c r="L25" s="116"/>
      <c r="M25" s="117"/>
      <c r="S25" s="145"/>
      <c r="T25" s="146"/>
      <c r="U25" s="141"/>
    </row>
    <row r="26" spans="3:21" ht="16.149999999999999" customHeight="1">
      <c r="C26" s="101"/>
      <c r="D26" s="105"/>
      <c r="E26" s="105"/>
      <c r="F26" s="105"/>
      <c r="G26" s="105"/>
      <c r="H26" s="105"/>
      <c r="I26" s="100"/>
      <c r="J26" s="12"/>
      <c r="K26" s="12"/>
      <c r="L26" s="12"/>
      <c r="M26" s="12"/>
      <c r="U26" s="141"/>
    </row>
    <row r="27" spans="3:21" ht="16.899999999999999" customHeight="1">
      <c r="C27" s="164" t="s">
        <v>22</v>
      </c>
      <c r="D27" s="161"/>
      <c r="E27" s="161"/>
      <c r="F27" s="161"/>
      <c r="G27" s="161"/>
      <c r="H27" s="161"/>
      <c r="I27" s="165"/>
      <c r="J27" s="118" t="s">
        <v>23</v>
      </c>
      <c r="K27" s="119"/>
      <c r="L27" s="116"/>
      <c r="M27" s="117"/>
      <c r="O27" s="161" t="s">
        <v>8</v>
      </c>
      <c r="P27" s="161"/>
      <c r="Q27" s="165"/>
      <c r="R27" s="169">
        <v>2026</v>
      </c>
      <c r="S27" s="170"/>
      <c r="U27" s="141"/>
    </row>
    <row r="28" spans="3:21" ht="16.899999999999999" customHeight="1">
      <c r="C28" s="103"/>
      <c r="I28" s="120"/>
      <c r="J28" s="12"/>
      <c r="K28" s="12"/>
      <c r="L28" s="12"/>
      <c r="M28" s="12"/>
      <c r="U28" s="141"/>
    </row>
    <row r="29" spans="3:21" ht="16.899999999999999" customHeight="1">
      <c r="C29" s="171" t="s">
        <v>24</v>
      </c>
      <c r="D29" s="172"/>
      <c r="E29" s="172"/>
      <c r="F29" s="172"/>
      <c r="G29" s="172"/>
      <c r="H29" s="172"/>
      <c r="I29" s="172"/>
      <c r="J29" s="121" t="s">
        <v>25</v>
      </c>
      <c r="K29" s="122"/>
      <c r="L29" s="122"/>
      <c r="M29" s="122"/>
      <c r="N29" s="122"/>
      <c r="O29" s="122"/>
      <c r="P29" s="122"/>
      <c r="Q29" s="122"/>
      <c r="R29" s="122"/>
      <c r="S29" s="122"/>
      <c r="T29" s="147"/>
      <c r="U29" s="148"/>
    </row>
    <row r="30" spans="3:21" ht="16.899999999999999" customHeight="1">
      <c r="C30" s="173" t="s">
        <v>26</v>
      </c>
      <c r="D30" s="174"/>
      <c r="E30" s="174"/>
      <c r="F30" s="174"/>
      <c r="G30" s="174"/>
      <c r="H30" s="174"/>
      <c r="I30" s="174"/>
      <c r="J30" s="175" t="s">
        <v>27</v>
      </c>
      <c r="K30" s="176"/>
      <c r="L30" s="176"/>
      <c r="M30" s="176"/>
      <c r="N30" s="176"/>
      <c r="O30" s="176"/>
      <c r="P30" s="176"/>
      <c r="Q30" s="176"/>
      <c r="R30" s="176"/>
      <c r="S30" s="176"/>
      <c r="U30" s="141"/>
    </row>
    <row r="31" spans="3:21" ht="16.899999999999999" customHeight="1">
      <c r="C31" s="164" t="s">
        <v>28</v>
      </c>
      <c r="D31" s="161"/>
      <c r="E31" s="161"/>
      <c r="F31" s="161"/>
      <c r="G31" s="161"/>
      <c r="H31" s="161"/>
      <c r="I31" s="161"/>
      <c r="J31" s="177" t="s">
        <v>29</v>
      </c>
      <c r="K31" s="178"/>
      <c r="L31" s="178"/>
      <c r="M31" s="178"/>
      <c r="N31" s="178"/>
      <c r="O31" s="178"/>
      <c r="P31" s="178"/>
      <c r="Q31" s="178"/>
      <c r="R31" s="178"/>
      <c r="S31" s="178"/>
      <c r="U31" s="141"/>
    </row>
    <row r="32" spans="3:21" ht="16.899999999999999" customHeight="1">
      <c r="C32" s="164" t="s">
        <v>30</v>
      </c>
      <c r="D32" s="161"/>
      <c r="E32" s="161"/>
      <c r="F32" s="161"/>
      <c r="G32" s="161"/>
      <c r="H32" s="161"/>
      <c r="I32" s="161"/>
      <c r="J32" s="179" t="s">
        <v>31</v>
      </c>
      <c r="K32" s="180"/>
      <c r="L32" s="180"/>
      <c r="M32" s="180"/>
      <c r="N32" s="180"/>
      <c r="O32" s="180"/>
      <c r="P32" s="180"/>
      <c r="Q32" s="180"/>
      <c r="R32" s="180"/>
      <c r="S32" s="180"/>
      <c r="U32" s="141"/>
    </row>
    <row r="33" spans="3:21" ht="16.899999999999999" customHeight="1">
      <c r="C33" s="103"/>
      <c r="K33" s="120"/>
      <c r="L33" s="12"/>
      <c r="M33" s="12"/>
      <c r="N33" s="12"/>
      <c r="O33" s="12"/>
      <c r="U33" s="141"/>
    </row>
    <row r="34" spans="3:21" ht="16.899999999999999" customHeight="1">
      <c r="C34" s="171" t="s">
        <v>32</v>
      </c>
      <c r="D34" s="172"/>
      <c r="E34" s="172"/>
      <c r="F34" s="172"/>
      <c r="G34" s="172"/>
      <c r="H34" s="172"/>
      <c r="I34" s="172"/>
      <c r="J34" s="121" t="s">
        <v>33</v>
      </c>
      <c r="K34" s="123"/>
      <c r="L34" s="122"/>
      <c r="M34" s="123"/>
      <c r="N34" s="123"/>
      <c r="O34" s="123"/>
      <c r="P34" s="123"/>
      <c r="Q34" s="123"/>
      <c r="R34" s="123"/>
      <c r="S34" s="123"/>
      <c r="T34" s="147"/>
      <c r="U34" s="148"/>
    </row>
    <row r="35" spans="3:21" ht="16.899999999999999" customHeight="1">
      <c r="C35" s="173" t="s">
        <v>26</v>
      </c>
      <c r="D35" s="174"/>
      <c r="E35" s="174"/>
      <c r="F35" s="174"/>
      <c r="G35" s="174"/>
      <c r="H35" s="174"/>
      <c r="I35" s="174"/>
      <c r="J35" s="175" t="s">
        <v>34</v>
      </c>
      <c r="K35" s="181"/>
      <c r="L35" s="181"/>
      <c r="M35" s="181"/>
      <c r="N35" s="181"/>
      <c r="O35" s="181"/>
      <c r="P35" s="181"/>
      <c r="Q35" s="181"/>
      <c r="R35" s="181"/>
      <c r="S35" s="181"/>
      <c r="T35" s="108"/>
      <c r="U35" s="140"/>
    </row>
    <row r="36" spans="3:21" ht="16.899999999999999" customHeight="1">
      <c r="C36" s="164" t="s">
        <v>28</v>
      </c>
      <c r="D36" s="161"/>
      <c r="E36" s="161"/>
      <c r="F36" s="161"/>
      <c r="G36" s="161"/>
      <c r="H36" s="161"/>
      <c r="I36" s="161"/>
      <c r="J36" s="177" t="s">
        <v>29</v>
      </c>
      <c r="K36" s="178"/>
      <c r="L36" s="178"/>
      <c r="M36" s="178"/>
      <c r="N36" s="178"/>
      <c r="O36" s="178"/>
      <c r="P36" s="178"/>
      <c r="Q36" s="178"/>
      <c r="R36" s="178"/>
      <c r="S36" s="178"/>
      <c r="U36" s="141"/>
    </row>
    <row r="37" spans="3:21" ht="16.899999999999999" customHeight="1">
      <c r="C37" s="164" t="s">
        <v>30</v>
      </c>
      <c r="D37" s="161"/>
      <c r="E37" s="161"/>
      <c r="F37" s="161"/>
      <c r="G37" s="161"/>
      <c r="H37" s="161"/>
      <c r="I37" s="161"/>
      <c r="J37" s="179" t="s">
        <v>35</v>
      </c>
      <c r="K37" s="180"/>
      <c r="L37" s="180"/>
      <c r="M37" s="180"/>
      <c r="N37" s="180"/>
      <c r="O37" s="180"/>
      <c r="P37" s="180"/>
      <c r="Q37" s="180"/>
      <c r="R37" s="180"/>
      <c r="S37" s="180"/>
      <c r="U37" s="141"/>
    </row>
    <row r="38" spans="3:21" ht="13.15" customHeight="1">
      <c r="C38" s="106"/>
      <c r="D38" s="107"/>
      <c r="E38" s="107"/>
      <c r="F38" s="107"/>
      <c r="G38" s="107"/>
      <c r="H38" s="107"/>
      <c r="I38" s="124"/>
      <c r="J38" s="125"/>
      <c r="K38" s="125"/>
      <c r="L38" s="125"/>
      <c r="M38" s="125"/>
      <c r="N38" s="107"/>
      <c r="O38" s="107"/>
      <c r="P38" s="107"/>
      <c r="Q38" s="107"/>
      <c r="R38" s="107"/>
      <c r="S38" s="107"/>
      <c r="T38" s="107"/>
      <c r="U38" s="149"/>
    </row>
  </sheetData>
  <mergeCells count="29">
    <mergeCell ref="A1:F2"/>
    <mergeCell ref="G1:S2"/>
    <mergeCell ref="C35:I35"/>
    <mergeCell ref="J35:S35"/>
    <mergeCell ref="C36:I36"/>
    <mergeCell ref="J36:S36"/>
    <mergeCell ref="C37:I37"/>
    <mergeCell ref="J37:S37"/>
    <mergeCell ref="C31:I31"/>
    <mergeCell ref="J31:S31"/>
    <mergeCell ref="C32:I32"/>
    <mergeCell ref="J32:S32"/>
    <mergeCell ref="C34:I34"/>
    <mergeCell ref="C27:I27"/>
    <mergeCell ref="O27:Q27"/>
    <mergeCell ref="R27:S27"/>
    <mergeCell ref="C29:I29"/>
    <mergeCell ref="C30:I30"/>
    <mergeCell ref="J30:S30"/>
    <mergeCell ref="C17:I17"/>
    <mergeCell ref="J17:T17"/>
    <mergeCell ref="C19:I19"/>
    <mergeCell ref="C23:I23"/>
    <mergeCell ref="C25:I25"/>
    <mergeCell ref="G7:S7"/>
    <mergeCell ref="G8:R8"/>
    <mergeCell ref="G9:R9"/>
    <mergeCell ref="G10:R10"/>
    <mergeCell ref="G11:S11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PageLayoutView="70" workbookViewId="0">
      <selection sqref="A1:F2"/>
    </sheetView>
  </sheetViews>
  <sheetFormatPr baseColWidth="10" defaultColWidth="11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06" t="s">
        <v>36</v>
      </c>
      <c r="B1" s="183"/>
      <c r="C1" s="183"/>
      <c r="D1" s="183"/>
      <c r="E1" s="183"/>
      <c r="F1" s="183"/>
      <c r="G1" s="187" t="str">
        <f>Coordonnées!G1</f>
        <v>Administration communale d'Etalle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25"/>
      <c r="V1" s="25"/>
      <c r="W1" s="26" t="str">
        <f>Coordonnées!$U$1</f>
        <v>Code INS</v>
      </c>
      <c r="X1" s="34">
        <f>Coordonnées!V1</f>
        <v>85009</v>
      </c>
    </row>
    <row r="2" spans="1:24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27"/>
      <c r="V2" s="27"/>
      <c r="W2" s="28" t="str">
        <f>Coordonnées!$U$2</f>
        <v>Exercice:</v>
      </c>
      <c r="X2" s="35">
        <f>Coordonnées!V2</f>
        <v>2026</v>
      </c>
    </row>
    <row r="3" spans="1:24">
      <c r="A3" s="4" t="s">
        <v>9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W3" s="29" t="str">
        <f>Coordonnées!$U$3</f>
        <v>Version:</v>
      </c>
      <c r="X3" s="80">
        <f>Coordonnées!V3</f>
        <v>2</v>
      </c>
    </row>
    <row r="4" spans="1:24" ht="13.15" customHeight="1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4" ht="13.15" customHeight="1">
      <c r="A5" s="10"/>
      <c r="B5" s="13"/>
      <c r="C5" s="23"/>
      <c r="D5" s="23"/>
      <c r="E5" s="23"/>
      <c r="F5" s="12"/>
      <c r="G5" s="12"/>
      <c r="H5" s="12"/>
      <c r="I5" s="12"/>
      <c r="J5" s="9"/>
      <c r="K5" s="9"/>
      <c r="L5" s="9"/>
      <c r="M5" s="9"/>
      <c r="N5" s="9"/>
      <c r="O5" s="9"/>
      <c r="P5" s="9"/>
      <c r="Q5" s="9"/>
      <c r="R5" s="8"/>
      <c r="S5" s="8"/>
    </row>
    <row r="6" spans="1:24" ht="18.399999999999999" customHeight="1">
      <c r="A6" s="23"/>
      <c r="B6" s="23"/>
      <c r="C6" s="23"/>
      <c r="D6" s="23"/>
      <c r="E6" s="23"/>
      <c r="F6" s="12"/>
      <c r="G6" s="13"/>
      <c r="H6" s="189" t="s">
        <v>37</v>
      </c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90"/>
      <c r="U6" s="190"/>
      <c r="V6" s="190"/>
    </row>
    <row r="7" spans="1:24" ht="18.399999999999999" customHeight="1">
      <c r="A7" s="15"/>
      <c r="B7" s="73"/>
      <c r="C7" s="73"/>
      <c r="D7" s="73"/>
      <c r="E7" s="73"/>
      <c r="F7" s="73"/>
      <c r="G7" s="73"/>
      <c r="H7" s="191" t="str">
        <f>Coordonnées!$J$27</f>
        <v>Budget</v>
      </c>
      <c r="I7" s="191"/>
      <c r="J7" s="191"/>
      <c r="K7" s="191" t="str">
        <f>Coordonnées!$J$27</f>
        <v>Budget</v>
      </c>
      <c r="L7" s="191"/>
      <c r="M7" s="191"/>
      <c r="N7" s="191" t="str">
        <f>Coordonnées!$J$27</f>
        <v>Budget</v>
      </c>
      <c r="O7" s="191"/>
      <c r="P7" s="191"/>
      <c r="Q7" s="191" t="str">
        <f>Coordonnées!$J$27</f>
        <v>Budget</v>
      </c>
      <c r="R7" s="191"/>
      <c r="S7" s="191"/>
      <c r="T7" s="191" t="str">
        <f>Coordonnées!$J$27</f>
        <v>Budget</v>
      </c>
      <c r="U7" s="191"/>
      <c r="V7" s="191"/>
    </row>
    <row r="8" spans="1:24" ht="18.399999999999999" customHeight="1">
      <c r="A8" s="192" t="s">
        <v>38</v>
      </c>
      <c r="B8" s="192"/>
      <c r="C8" s="192"/>
      <c r="D8" s="192"/>
      <c r="E8" s="192"/>
      <c r="F8" s="192"/>
      <c r="G8" s="192"/>
      <c r="H8" s="193">
        <f>K8-1</f>
        <v>2022</v>
      </c>
      <c r="I8" s="193"/>
      <c r="J8" s="193"/>
      <c r="K8" s="193">
        <f>N8-1</f>
        <v>2023</v>
      </c>
      <c r="L8" s="193"/>
      <c r="M8" s="193"/>
      <c r="N8" s="193">
        <f>Q8-1</f>
        <v>2024</v>
      </c>
      <c r="O8" s="193"/>
      <c r="P8" s="193"/>
      <c r="Q8" s="193">
        <f>T8-1</f>
        <v>2025</v>
      </c>
      <c r="R8" s="193"/>
      <c r="S8" s="193"/>
      <c r="T8" s="193">
        <f>X2</f>
        <v>2026</v>
      </c>
      <c r="U8" s="193"/>
      <c r="V8" s="193"/>
    </row>
    <row r="9" spans="1:24" ht="18.399999999999999" customHeight="1">
      <c r="A9" s="194" t="s">
        <v>39</v>
      </c>
      <c r="B9" s="195"/>
      <c r="C9" s="195"/>
      <c r="D9" s="195"/>
      <c r="E9" s="195"/>
      <c r="F9" s="195"/>
      <c r="G9" s="196"/>
      <c r="H9" s="197">
        <f>'Ordinaire GE'!H26-'Ordinaire GE'!H15</f>
        <v>333256.86999999901</v>
      </c>
      <c r="I9" s="198"/>
      <c r="J9" s="199"/>
      <c r="K9" s="197">
        <f>'Ordinaire GE'!K26-'Ordinaire GE'!K15</f>
        <v>100930.52</v>
      </c>
      <c r="L9" s="198"/>
      <c r="M9" s="199"/>
      <c r="N9" s="197">
        <f>'Ordinaire GE'!N26-'Ordinaire GE'!N15</f>
        <v>388861.109999999</v>
      </c>
      <c r="O9" s="198"/>
      <c r="P9" s="199"/>
      <c r="Q9" s="197">
        <f>'Ordinaire GE'!Q26-'Ordinaire GE'!Q15</f>
        <v>281117.25</v>
      </c>
      <c r="R9" s="198"/>
      <c r="S9" s="199"/>
      <c r="T9" s="197">
        <f>'Ordinaire GE'!T26-'Ordinaire GE'!T15</f>
        <v>400001.57999999798</v>
      </c>
      <c r="U9" s="198"/>
      <c r="V9" s="199"/>
    </row>
    <row r="10" spans="1:24" ht="40.5" customHeight="1">
      <c r="A10" s="200" t="s">
        <v>40</v>
      </c>
      <c r="B10" s="201"/>
      <c r="C10" s="201"/>
      <c r="D10" s="201"/>
      <c r="E10" s="201"/>
      <c r="F10" s="201"/>
      <c r="G10" s="202"/>
      <c r="H10" s="203">
        <f>'Ordinaire GE'!H29-'Ordinaire GE'!H18</f>
        <v>1067629.78</v>
      </c>
      <c r="I10" s="204"/>
      <c r="J10" s="205"/>
      <c r="K10" s="203">
        <f>'Ordinaire GE'!K29-'Ordinaire GE'!K18</f>
        <v>618711.12999999896</v>
      </c>
      <c r="L10" s="204"/>
      <c r="M10" s="205"/>
      <c r="N10" s="203">
        <f>'Ordinaire GE'!N29-'Ordinaire GE'!N18</f>
        <v>226925.78999999899</v>
      </c>
      <c r="O10" s="204"/>
      <c r="P10" s="205"/>
      <c r="Q10" s="203">
        <f>'Ordinaire GE'!Q29-'Ordinaire GE'!Q18</f>
        <v>359348.09</v>
      </c>
      <c r="R10" s="204"/>
      <c r="S10" s="205"/>
      <c r="T10" s="203">
        <f>'Ordinaire GE'!T29-'Ordinaire GE'!T18</f>
        <v>404716.19999999698</v>
      </c>
      <c r="U10" s="204"/>
      <c r="V10" s="205"/>
    </row>
    <row r="11" spans="1:24" ht="16.899999999999999" customHeight="1">
      <c r="A11" s="20" t="s">
        <v>41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15"/>
      <c r="M11" s="15"/>
      <c r="N11" s="15"/>
      <c r="O11" s="15"/>
      <c r="P11" s="15"/>
      <c r="Q11" s="15"/>
      <c r="R11" s="20"/>
      <c r="S11" s="20"/>
    </row>
    <row r="12" spans="1:24" ht="16.899999999999999" customHeight="1">
      <c r="A12" s="23"/>
      <c r="B12" s="23"/>
      <c r="C12" s="23"/>
      <c r="D12" s="23"/>
      <c r="E12" s="23"/>
      <c r="F12" s="12"/>
      <c r="G12" s="13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spans="1:24" ht="16.899999999999999" customHeight="1">
      <c r="A13" s="15"/>
      <c r="B13" s="73"/>
      <c r="C13" s="73"/>
      <c r="D13" s="73"/>
      <c r="E13" s="73"/>
      <c r="F13" s="73"/>
      <c r="G13" s="73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4" ht="16.899999999999999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4" ht="16.899999999999999" customHeight="1">
      <c r="A15" s="15"/>
      <c r="B15" s="15"/>
      <c r="C15" s="15"/>
      <c r="D15" s="15"/>
      <c r="E15" s="15"/>
      <c r="F15" s="15"/>
      <c r="G15" s="15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4" ht="25.15" customHeight="1">
      <c r="A16" s="84"/>
      <c r="B16" s="84"/>
      <c r="C16" s="84"/>
      <c r="D16" s="84"/>
      <c r="E16" s="84"/>
      <c r="F16" s="84"/>
      <c r="G16" s="84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1:19" ht="16.899999999999999" customHeight="1">
      <c r="A17" s="20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15"/>
      <c r="M17" s="15"/>
      <c r="N17" s="15"/>
      <c r="O17" s="15"/>
      <c r="P17" s="15"/>
      <c r="Q17" s="15"/>
      <c r="R17" s="20"/>
      <c r="S17" s="20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26">
    <mergeCell ref="T10:V10"/>
    <mergeCell ref="A1:F2"/>
    <mergeCell ref="G1:T2"/>
    <mergeCell ref="A10:G10"/>
    <mergeCell ref="H10:J10"/>
    <mergeCell ref="K10:M10"/>
    <mergeCell ref="N10:P10"/>
    <mergeCell ref="Q10:S10"/>
    <mergeCell ref="T8:V8"/>
    <mergeCell ref="A9:G9"/>
    <mergeCell ref="H9:J9"/>
    <mergeCell ref="K9:M9"/>
    <mergeCell ref="N9:P9"/>
    <mergeCell ref="Q9:S9"/>
    <mergeCell ref="T9:V9"/>
    <mergeCell ref="A8:G8"/>
    <mergeCell ref="H8:J8"/>
    <mergeCell ref="K8:M8"/>
    <mergeCell ref="N8:P8"/>
    <mergeCell ref="Q8:S8"/>
    <mergeCell ref="H6:V6"/>
    <mergeCell ref="H7:J7"/>
    <mergeCell ref="K7:M7"/>
    <mergeCell ref="N7:P7"/>
    <mergeCell ref="Q7:S7"/>
    <mergeCell ref="T7:V7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workbookViewId="0">
      <selection sqref="A1:F2"/>
    </sheetView>
  </sheetViews>
  <sheetFormatPr baseColWidth="10" defaultColWidth="11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06" t="s">
        <v>36</v>
      </c>
      <c r="B1" s="183"/>
      <c r="C1" s="183"/>
      <c r="D1" s="183"/>
      <c r="E1" s="183"/>
      <c r="F1" s="183"/>
      <c r="G1" s="187" t="str">
        <f>Coordonnées!G1</f>
        <v>Administration communale d'Etalle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25"/>
      <c r="V1" s="25"/>
      <c r="W1" s="26" t="str">
        <f>Coordonnées!$U$1</f>
        <v>Code INS</v>
      </c>
      <c r="X1" s="34">
        <f>Coordonnées!V1</f>
        <v>85009</v>
      </c>
    </row>
    <row r="2" spans="1:24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27"/>
      <c r="V2" s="27"/>
      <c r="W2" s="28" t="str">
        <f>Coordonnées!$U$2</f>
        <v>Exercice:</v>
      </c>
      <c r="X2" s="35">
        <f>Coordonnées!V2</f>
        <v>2026</v>
      </c>
    </row>
    <row r="3" spans="1:24">
      <c r="A3" s="4" t="s">
        <v>9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W3" s="29" t="str">
        <f>Coordonnées!$U$3</f>
        <v>Version:</v>
      </c>
      <c r="X3" s="80">
        <f>Coordonnées!V3</f>
        <v>2</v>
      </c>
    </row>
    <row r="4" spans="1:24" ht="13.15" customHeight="1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4" ht="16.899999999999999" customHeight="1">
      <c r="A5" s="23"/>
      <c r="B5" s="23"/>
      <c r="C5" s="23"/>
      <c r="D5" s="23"/>
      <c r="E5" s="23"/>
      <c r="L5" s="78"/>
      <c r="M5" s="78"/>
      <c r="N5" s="78"/>
      <c r="O5" s="78"/>
      <c r="P5" s="78"/>
      <c r="Q5" s="78"/>
      <c r="R5" s="8"/>
      <c r="S5" s="8"/>
    </row>
    <row r="6" spans="1:24" ht="18.399999999999999" customHeight="1">
      <c r="A6" s="10"/>
      <c r="B6" s="23"/>
      <c r="C6" s="23"/>
      <c r="D6" s="23"/>
      <c r="E6" s="23"/>
      <c r="H6" s="207" t="s">
        <v>42</v>
      </c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208"/>
      <c r="V6" s="208"/>
    </row>
    <row r="7" spans="1:24" ht="18.399999999999999" customHeight="1">
      <c r="A7" s="15"/>
      <c r="B7" s="73"/>
      <c r="C7" s="73"/>
      <c r="D7" s="73"/>
      <c r="E7" s="73"/>
      <c r="F7" s="73"/>
      <c r="G7" s="73"/>
      <c r="H7" s="209" t="str">
        <f>Coordonnées!$J$27</f>
        <v>Budget</v>
      </c>
      <c r="I7" s="209"/>
      <c r="J7" s="209"/>
      <c r="K7" s="209" t="str">
        <f>Coordonnées!$J$27</f>
        <v>Budget</v>
      </c>
      <c r="L7" s="209"/>
      <c r="M7" s="209"/>
      <c r="N7" s="209" t="str">
        <f>Coordonnées!$J$27</f>
        <v>Budget</v>
      </c>
      <c r="O7" s="209"/>
      <c r="P7" s="209"/>
      <c r="Q7" s="209" t="str">
        <f>Coordonnées!$J$27</f>
        <v>Budget</v>
      </c>
      <c r="R7" s="209"/>
      <c r="S7" s="209"/>
      <c r="T7" s="209" t="str">
        <f>Coordonnées!$J$27</f>
        <v>Budget</v>
      </c>
      <c r="U7" s="209"/>
      <c r="V7" s="209"/>
    </row>
    <row r="8" spans="1:24" ht="18.399999999999999" customHeight="1">
      <c r="A8" s="15"/>
      <c r="B8" s="74"/>
      <c r="C8" s="73"/>
      <c r="D8" s="73"/>
      <c r="E8" s="73"/>
      <c r="F8" s="73"/>
      <c r="G8" s="73"/>
      <c r="H8" s="210" t="s">
        <v>43</v>
      </c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2"/>
      <c r="U8" s="212"/>
      <c r="V8" s="213"/>
    </row>
    <row r="9" spans="1:24" ht="18.399999999999999" customHeight="1">
      <c r="A9" s="214" t="s">
        <v>38</v>
      </c>
      <c r="B9" s="215"/>
      <c r="C9" s="214"/>
      <c r="D9" s="214"/>
      <c r="E9" s="214"/>
      <c r="F9" s="214"/>
      <c r="G9" s="214"/>
      <c r="H9" s="216">
        <f>K9-1</f>
        <v>2022</v>
      </c>
      <c r="I9" s="216"/>
      <c r="J9" s="216"/>
      <c r="K9" s="216">
        <f>N9-1</f>
        <v>2023</v>
      </c>
      <c r="L9" s="216"/>
      <c r="M9" s="216"/>
      <c r="N9" s="216">
        <f>Q9-1</f>
        <v>2024</v>
      </c>
      <c r="O9" s="216"/>
      <c r="P9" s="216"/>
      <c r="Q9" s="216">
        <f>T9-1</f>
        <v>2025</v>
      </c>
      <c r="R9" s="216"/>
      <c r="S9" s="216"/>
      <c r="T9" s="216">
        <f>X2</f>
        <v>2026</v>
      </c>
      <c r="U9" s="216"/>
      <c r="V9" s="216"/>
    </row>
    <row r="10" spans="1:24" ht="18.399999999999999" customHeight="1">
      <c r="A10" s="217" t="s">
        <v>44</v>
      </c>
      <c r="B10" s="218"/>
      <c r="C10" s="218"/>
      <c r="D10" s="218"/>
      <c r="E10" s="218"/>
      <c r="F10" s="218"/>
      <c r="G10" s="218"/>
      <c r="H10" s="219">
        <v>3106899.44</v>
      </c>
      <c r="I10" s="220">
        <v>5512664.2599999998</v>
      </c>
      <c r="J10" s="221">
        <v>5512664.2599999998</v>
      </c>
      <c r="K10" s="219">
        <v>3587734.68</v>
      </c>
      <c r="L10" s="220">
        <v>5512664.2599999998</v>
      </c>
      <c r="M10" s="221">
        <v>5512664.2599999998</v>
      </c>
      <c r="N10" s="219">
        <v>4260022.62</v>
      </c>
      <c r="O10" s="220">
        <v>5512664.2599999998</v>
      </c>
      <c r="P10" s="221">
        <v>5512664.2599999998</v>
      </c>
      <c r="Q10" s="219">
        <v>4689763.32</v>
      </c>
      <c r="R10" s="220">
        <v>5512664.2599999998</v>
      </c>
      <c r="S10" s="221">
        <v>5512664.2599999998</v>
      </c>
      <c r="T10" s="219">
        <v>5153891.16</v>
      </c>
      <c r="U10" s="220">
        <v>5512664.2599999998</v>
      </c>
      <c r="V10" s="221">
        <v>5512664.2599999998</v>
      </c>
    </row>
    <row r="11" spans="1:24" ht="18.399999999999999" customHeight="1">
      <c r="A11" s="222" t="s">
        <v>45</v>
      </c>
      <c r="B11" s="223"/>
      <c r="C11" s="223"/>
      <c r="D11" s="223"/>
      <c r="E11" s="223"/>
      <c r="F11" s="223"/>
      <c r="G11" s="223"/>
      <c r="H11" s="224">
        <v>4190227.77</v>
      </c>
      <c r="I11" s="225">
        <v>2726342.74</v>
      </c>
      <c r="J11" s="226">
        <v>2726342.74</v>
      </c>
      <c r="K11" s="224">
        <v>4226907.83</v>
      </c>
      <c r="L11" s="225">
        <v>2726342.74</v>
      </c>
      <c r="M11" s="226">
        <v>2726342.74</v>
      </c>
      <c r="N11" s="224">
        <v>4442395.01</v>
      </c>
      <c r="O11" s="225">
        <v>2726342.74</v>
      </c>
      <c r="P11" s="226">
        <v>2726342.74</v>
      </c>
      <c r="Q11" s="224">
        <v>4348388.0599999996</v>
      </c>
      <c r="R11" s="225">
        <v>2726342.74</v>
      </c>
      <c r="S11" s="226">
        <v>2726342.74</v>
      </c>
      <c r="T11" s="224">
        <v>3931339.06</v>
      </c>
      <c r="U11" s="225">
        <v>2726342.74</v>
      </c>
      <c r="V11" s="226">
        <v>2726342.74</v>
      </c>
    </row>
    <row r="12" spans="1:24" ht="18.399999999999999" customHeight="1">
      <c r="A12" s="222" t="s">
        <v>46</v>
      </c>
      <c r="B12" s="223"/>
      <c r="C12" s="223"/>
      <c r="D12" s="223"/>
      <c r="E12" s="223"/>
      <c r="F12" s="223"/>
      <c r="G12" s="223"/>
      <c r="H12" s="224">
        <v>2456934.69</v>
      </c>
      <c r="I12" s="225">
        <v>4264832.04</v>
      </c>
      <c r="J12" s="226">
        <v>4264832.04</v>
      </c>
      <c r="K12" s="224">
        <v>2560579.41</v>
      </c>
      <c r="L12" s="225">
        <v>4264832.04</v>
      </c>
      <c r="M12" s="226">
        <v>4264832.04</v>
      </c>
      <c r="N12" s="224">
        <v>2486863.62</v>
      </c>
      <c r="O12" s="225">
        <v>4264832.04</v>
      </c>
      <c r="P12" s="226">
        <v>4264832.04</v>
      </c>
      <c r="Q12" s="224">
        <v>2344155.91</v>
      </c>
      <c r="R12" s="225">
        <v>4264832.04</v>
      </c>
      <c r="S12" s="226">
        <v>4264832.04</v>
      </c>
      <c r="T12" s="224">
        <v>2577417.77</v>
      </c>
      <c r="U12" s="225">
        <v>4264832.04</v>
      </c>
      <c r="V12" s="226">
        <v>4264832.04</v>
      </c>
    </row>
    <row r="13" spans="1:24" ht="18.399999999999999" customHeight="1">
      <c r="A13" s="222" t="s">
        <v>47</v>
      </c>
      <c r="B13" s="223"/>
      <c r="C13" s="223"/>
      <c r="D13" s="223"/>
      <c r="E13" s="223"/>
      <c r="F13" s="223"/>
      <c r="G13" s="223"/>
      <c r="H13" s="224">
        <v>124114.37</v>
      </c>
      <c r="I13" s="225">
        <v>41563.69</v>
      </c>
      <c r="J13" s="226">
        <v>41563.69</v>
      </c>
      <c r="K13" s="224">
        <v>64244.81</v>
      </c>
      <c r="L13" s="225">
        <v>41563.69</v>
      </c>
      <c r="M13" s="226">
        <v>41563.69</v>
      </c>
      <c r="N13" s="224">
        <v>54357.63</v>
      </c>
      <c r="O13" s="225">
        <v>41563.69</v>
      </c>
      <c r="P13" s="226">
        <v>41563.69</v>
      </c>
      <c r="Q13" s="224">
        <v>47086.63</v>
      </c>
      <c r="R13" s="225">
        <v>41563.69</v>
      </c>
      <c r="S13" s="226">
        <v>41563.69</v>
      </c>
      <c r="T13" s="224">
        <v>130329.38</v>
      </c>
      <c r="U13" s="225">
        <v>41563.69</v>
      </c>
      <c r="V13" s="226">
        <v>41563.69</v>
      </c>
    </row>
    <row r="14" spans="1:24" ht="18.399999999999999" customHeight="1">
      <c r="A14" s="227" t="s">
        <v>48</v>
      </c>
      <c r="B14" s="228"/>
      <c r="C14" s="228"/>
      <c r="D14" s="228"/>
      <c r="E14" s="228"/>
      <c r="F14" s="228"/>
      <c r="G14" s="228"/>
      <c r="H14" s="229">
        <v>471500</v>
      </c>
      <c r="I14" s="230">
        <v>0</v>
      </c>
      <c r="J14" s="231">
        <v>0</v>
      </c>
      <c r="K14" s="229">
        <v>1186204.23</v>
      </c>
      <c r="L14" s="230">
        <v>0</v>
      </c>
      <c r="M14" s="231">
        <v>0</v>
      </c>
      <c r="N14" s="229">
        <v>400000</v>
      </c>
      <c r="O14" s="230">
        <v>0</v>
      </c>
      <c r="P14" s="231">
        <v>0</v>
      </c>
      <c r="Q14" s="229">
        <v>310000</v>
      </c>
      <c r="R14" s="230">
        <v>0</v>
      </c>
      <c r="S14" s="231">
        <v>0</v>
      </c>
      <c r="T14" s="229">
        <v>0</v>
      </c>
      <c r="U14" s="230">
        <v>0</v>
      </c>
      <c r="V14" s="231">
        <v>0</v>
      </c>
    </row>
    <row r="15" spans="1:24" ht="18.399999999999999" customHeight="1">
      <c r="A15" s="194" t="s">
        <v>49</v>
      </c>
      <c r="B15" s="195"/>
      <c r="C15" s="195"/>
      <c r="D15" s="195"/>
      <c r="E15" s="195"/>
      <c r="F15" s="195"/>
      <c r="G15" s="195"/>
      <c r="H15" s="232">
        <f>SUM(H10:H14)</f>
        <v>10349676.27</v>
      </c>
      <c r="I15" s="233"/>
      <c r="J15" s="234"/>
      <c r="K15" s="233">
        <f>SUM(K10:K14)</f>
        <v>11625670.960000001</v>
      </c>
      <c r="L15" s="233"/>
      <c r="M15" s="233"/>
      <c r="N15" s="232">
        <f>SUM(N10:N14)</f>
        <v>11643638.880000001</v>
      </c>
      <c r="O15" s="233"/>
      <c r="P15" s="234"/>
      <c r="Q15" s="233">
        <f>SUM(Q10:Q14)</f>
        <v>11739393.92</v>
      </c>
      <c r="R15" s="233"/>
      <c r="S15" s="234"/>
      <c r="T15" s="233">
        <f>SUM(T10:T14)</f>
        <v>11792977.369999999</v>
      </c>
      <c r="U15" s="233"/>
      <c r="V15" s="234"/>
    </row>
    <row r="16" spans="1:24" ht="18.399999999999999" customHeight="1">
      <c r="A16" s="222" t="s">
        <v>50</v>
      </c>
      <c r="B16" s="223"/>
      <c r="C16" s="223"/>
      <c r="D16" s="223"/>
      <c r="E16" s="223"/>
      <c r="F16" s="223"/>
      <c r="G16" s="223"/>
      <c r="H16" s="235">
        <v>325624.8</v>
      </c>
      <c r="I16" s="236">
        <v>1521059.02</v>
      </c>
      <c r="J16" s="237">
        <v>2351270.66</v>
      </c>
      <c r="K16" s="235">
        <v>545863.65</v>
      </c>
      <c r="L16" s="236">
        <v>1659060.83</v>
      </c>
      <c r="M16" s="237">
        <v>1521059.02</v>
      </c>
      <c r="N16" s="235">
        <v>243351.65</v>
      </c>
      <c r="O16" s="236">
        <v>2230351.92</v>
      </c>
      <c r="P16" s="237">
        <v>1659060.83</v>
      </c>
      <c r="Q16" s="235">
        <v>96599.65</v>
      </c>
      <c r="R16" s="236">
        <v>2351270.66</v>
      </c>
      <c r="S16" s="237">
        <v>2230351.92</v>
      </c>
      <c r="T16" s="235">
        <v>18783.47</v>
      </c>
      <c r="U16" s="236">
        <v>2351270.66</v>
      </c>
      <c r="V16" s="237">
        <v>2230351.92</v>
      </c>
    </row>
    <row r="17" spans="1:22" ht="18.399999999999999" customHeight="1">
      <c r="A17" s="227" t="s">
        <v>51</v>
      </c>
      <c r="B17" s="228"/>
      <c r="C17" s="228"/>
      <c r="D17" s="228"/>
      <c r="E17" s="228"/>
      <c r="F17" s="228"/>
      <c r="G17" s="228"/>
      <c r="H17" s="229">
        <v>2000000</v>
      </c>
      <c r="I17" s="230">
        <v>1192323.53</v>
      </c>
      <c r="J17" s="231">
        <v>824300.6</v>
      </c>
      <c r="K17" s="229">
        <v>2000000</v>
      </c>
      <c r="L17" s="230">
        <v>4295659.8600000003</v>
      </c>
      <c r="M17" s="231">
        <v>1192323.53</v>
      </c>
      <c r="N17" s="229">
        <v>2800000</v>
      </c>
      <c r="O17" s="230">
        <v>1045347.08</v>
      </c>
      <c r="P17" s="231">
        <v>4295659.8600000003</v>
      </c>
      <c r="Q17" s="229">
        <v>2414604.23</v>
      </c>
      <c r="R17" s="230">
        <v>824300.6</v>
      </c>
      <c r="S17" s="231">
        <v>1045347.08</v>
      </c>
      <c r="T17" s="229">
        <v>362925</v>
      </c>
      <c r="U17" s="230">
        <v>824300.6</v>
      </c>
      <c r="V17" s="231">
        <v>1045347.08</v>
      </c>
    </row>
    <row r="18" spans="1:22" ht="18.399999999999999" customHeight="1">
      <c r="A18" s="238" t="s">
        <v>52</v>
      </c>
      <c r="B18" s="239"/>
      <c r="C18" s="239"/>
      <c r="D18" s="239"/>
      <c r="E18" s="239"/>
      <c r="F18" s="239"/>
      <c r="G18" s="239"/>
      <c r="H18" s="240">
        <f>SUM(H15:H17)</f>
        <v>12675301.07</v>
      </c>
      <c r="I18" s="241"/>
      <c r="J18" s="242"/>
      <c r="K18" s="241">
        <f>SUM(K15:K17)</f>
        <v>14171534.609999999</v>
      </c>
      <c r="L18" s="241"/>
      <c r="M18" s="241"/>
      <c r="N18" s="240">
        <f>SUM(N15:N17)</f>
        <v>14686990.529999999</v>
      </c>
      <c r="O18" s="241"/>
      <c r="P18" s="242"/>
      <c r="Q18" s="240">
        <f>SUM(Q15:Q17)</f>
        <v>14250597.800000001</v>
      </c>
      <c r="R18" s="241"/>
      <c r="S18" s="242"/>
      <c r="T18" s="240">
        <f>SUM(T15:T17)</f>
        <v>12174685.84</v>
      </c>
      <c r="U18" s="241"/>
      <c r="V18" s="242"/>
    </row>
    <row r="19" spans="1:22" s="63" customFormat="1" ht="28.15" customHeight="1">
      <c r="A19" s="75" t="s">
        <v>41</v>
      </c>
      <c r="B19" s="76"/>
      <c r="C19" s="76"/>
      <c r="D19" s="76"/>
      <c r="E19" s="76"/>
      <c r="H19" s="77"/>
      <c r="I19" s="77"/>
      <c r="J19" s="77"/>
      <c r="K19" s="77"/>
      <c r="L19" s="79"/>
      <c r="M19" s="79"/>
      <c r="N19" s="79"/>
      <c r="O19" s="79"/>
      <c r="P19" s="79"/>
      <c r="Q19" s="79"/>
      <c r="R19" s="79"/>
      <c r="S19" s="79"/>
    </row>
    <row r="20" spans="1:22" ht="18.399999999999999" customHeight="1">
      <c r="A20" s="15"/>
      <c r="B20" s="73"/>
      <c r="C20" s="73"/>
      <c r="D20" s="73"/>
      <c r="E20" s="73"/>
      <c r="F20" s="73"/>
      <c r="G20" s="73"/>
      <c r="H20" s="243" t="s">
        <v>53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5"/>
      <c r="U20" s="245"/>
      <c r="V20" s="246"/>
    </row>
    <row r="21" spans="1:22" ht="18.399999999999999" customHeight="1">
      <c r="A21" s="214" t="s">
        <v>38</v>
      </c>
      <c r="B21" s="214"/>
      <c r="C21" s="214"/>
      <c r="D21" s="214"/>
      <c r="E21" s="214"/>
      <c r="F21" s="214"/>
      <c r="G21" s="214"/>
      <c r="H21" s="216">
        <f>K21-1</f>
        <v>2022</v>
      </c>
      <c r="I21" s="216"/>
      <c r="J21" s="216"/>
      <c r="K21" s="216">
        <f>N21-1</f>
        <v>2023</v>
      </c>
      <c r="L21" s="216"/>
      <c r="M21" s="216"/>
      <c r="N21" s="216">
        <f>Q21-1</f>
        <v>2024</v>
      </c>
      <c r="O21" s="216"/>
      <c r="P21" s="216"/>
      <c r="Q21" s="216">
        <f>T21-1</f>
        <v>2025</v>
      </c>
      <c r="R21" s="216"/>
      <c r="S21" s="216"/>
      <c r="T21" s="216">
        <f>X2</f>
        <v>2026</v>
      </c>
      <c r="U21" s="216"/>
      <c r="V21" s="216"/>
    </row>
    <row r="22" spans="1:22" ht="18.399999999999999" customHeight="1">
      <c r="A22" s="222" t="s">
        <v>54</v>
      </c>
      <c r="B22" s="223"/>
      <c r="C22" s="223"/>
      <c r="D22" s="223"/>
      <c r="E22" s="223"/>
      <c r="F22" s="223"/>
      <c r="G22" s="247"/>
      <c r="H22" s="219">
        <v>3021149.29</v>
      </c>
      <c r="I22" s="220">
        <v>373432.17</v>
      </c>
      <c r="J22" s="221">
        <v>697745.74</v>
      </c>
      <c r="K22" s="219">
        <v>2815548.83</v>
      </c>
      <c r="L22" s="220">
        <v>373432.17</v>
      </c>
      <c r="M22" s="221">
        <v>697745.74</v>
      </c>
      <c r="N22" s="219">
        <v>2709859.49</v>
      </c>
      <c r="O22" s="220">
        <v>373432.17</v>
      </c>
      <c r="P22" s="221">
        <v>697745.74</v>
      </c>
      <c r="Q22" s="219">
        <v>2774923.7</v>
      </c>
      <c r="R22" s="220">
        <v>373432.17</v>
      </c>
      <c r="S22" s="221">
        <v>697745.74</v>
      </c>
      <c r="T22" s="219">
        <v>2489099.37</v>
      </c>
      <c r="U22" s="220">
        <v>373432.17</v>
      </c>
      <c r="V22" s="221">
        <v>697745.74</v>
      </c>
    </row>
    <row r="23" spans="1:22" ht="18.399999999999999" customHeight="1">
      <c r="A23" s="222" t="s">
        <v>46</v>
      </c>
      <c r="B23" s="223"/>
      <c r="C23" s="223"/>
      <c r="D23" s="223"/>
      <c r="E23" s="223"/>
      <c r="F23" s="223"/>
      <c r="G23" s="247"/>
      <c r="H23" s="224">
        <v>7551077.4800000004</v>
      </c>
      <c r="I23" s="225">
        <v>12728583.199999999</v>
      </c>
      <c r="J23" s="226">
        <v>13240574.68</v>
      </c>
      <c r="K23" s="224">
        <v>8523885.0600000005</v>
      </c>
      <c r="L23" s="225">
        <v>12728583.199999999</v>
      </c>
      <c r="M23" s="226">
        <v>13240574.68</v>
      </c>
      <c r="N23" s="224">
        <v>8466848.3300000001</v>
      </c>
      <c r="O23" s="225">
        <v>12728583.199999999</v>
      </c>
      <c r="P23" s="226">
        <v>13240574.68</v>
      </c>
      <c r="Q23" s="224">
        <v>8733507.9800000004</v>
      </c>
      <c r="R23" s="225">
        <v>12728583.199999999</v>
      </c>
      <c r="S23" s="226">
        <v>13240574.68</v>
      </c>
      <c r="T23" s="224">
        <v>9337079.0299999993</v>
      </c>
      <c r="U23" s="225">
        <v>12728583.199999999</v>
      </c>
      <c r="V23" s="226">
        <v>13240574.68</v>
      </c>
    </row>
    <row r="24" spans="1:22" ht="18.399999999999999" customHeight="1">
      <c r="A24" s="222" t="s">
        <v>47</v>
      </c>
      <c r="B24" s="223"/>
      <c r="C24" s="223"/>
      <c r="D24" s="223"/>
      <c r="E24" s="223"/>
      <c r="F24" s="223"/>
      <c r="G24" s="247"/>
      <c r="H24" s="224">
        <v>65706.37</v>
      </c>
      <c r="I24" s="225">
        <v>548784.99</v>
      </c>
      <c r="J24" s="226">
        <v>408005.67</v>
      </c>
      <c r="K24" s="224">
        <v>276767.59000000003</v>
      </c>
      <c r="L24" s="225">
        <v>548784.99</v>
      </c>
      <c r="M24" s="226">
        <v>408005.67</v>
      </c>
      <c r="N24" s="224">
        <v>672714.17</v>
      </c>
      <c r="O24" s="225">
        <v>548784.99</v>
      </c>
      <c r="P24" s="226">
        <v>408005.67</v>
      </c>
      <c r="Q24" s="224">
        <v>369154.49</v>
      </c>
      <c r="R24" s="225">
        <v>548784.99</v>
      </c>
      <c r="S24" s="226">
        <v>408005.67</v>
      </c>
      <c r="T24" s="224">
        <v>243875.55</v>
      </c>
      <c r="U24" s="225">
        <v>548784.99</v>
      </c>
      <c r="V24" s="226">
        <v>408005.67</v>
      </c>
    </row>
    <row r="25" spans="1:22" ht="18.399999999999999" customHeight="1">
      <c r="A25" s="227" t="s">
        <v>51</v>
      </c>
      <c r="B25" s="228"/>
      <c r="C25" s="228"/>
      <c r="D25" s="228"/>
      <c r="E25" s="228"/>
      <c r="F25" s="228"/>
      <c r="G25" s="248"/>
      <c r="H25" s="229">
        <v>45000</v>
      </c>
      <c r="I25" s="230">
        <v>0</v>
      </c>
      <c r="J25" s="231">
        <v>0</v>
      </c>
      <c r="K25" s="229">
        <v>110400</v>
      </c>
      <c r="L25" s="230">
        <v>0</v>
      </c>
      <c r="M25" s="231">
        <v>0</v>
      </c>
      <c r="N25" s="229">
        <v>183078</v>
      </c>
      <c r="O25" s="230">
        <v>0</v>
      </c>
      <c r="P25" s="231">
        <v>0</v>
      </c>
      <c r="Q25" s="229">
        <v>142925</v>
      </c>
      <c r="R25" s="230">
        <v>0</v>
      </c>
      <c r="S25" s="231">
        <v>0</v>
      </c>
      <c r="T25" s="229">
        <v>122925</v>
      </c>
      <c r="U25" s="230">
        <v>0</v>
      </c>
      <c r="V25" s="231">
        <v>0</v>
      </c>
    </row>
    <row r="26" spans="1:22" ht="18.399999999999999" customHeight="1">
      <c r="A26" s="194" t="s">
        <v>49</v>
      </c>
      <c r="B26" s="195"/>
      <c r="C26" s="195"/>
      <c r="D26" s="195"/>
      <c r="E26" s="195"/>
      <c r="F26" s="195"/>
      <c r="G26" s="196"/>
      <c r="H26" s="232">
        <f>SUM(H22:H25)</f>
        <v>10682933.140000001</v>
      </c>
      <c r="I26" s="233"/>
      <c r="J26" s="233"/>
      <c r="K26" s="232">
        <f>SUM(K22:K25)</f>
        <v>11726601.48</v>
      </c>
      <c r="L26" s="233"/>
      <c r="M26" s="234"/>
      <c r="N26" s="233">
        <f>SUM(N22:N25)</f>
        <v>12032499.99</v>
      </c>
      <c r="O26" s="233"/>
      <c r="P26" s="233"/>
      <c r="Q26" s="232">
        <f>SUM(Q22:Q25)</f>
        <v>12020511.17</v>
      </c>
      <c r="R26" s="233"/>
      <c r="S26" s="234"/>
      <c r="T26" s="232">
        <f>SUM(T22:T25)</f>
        <v>12192978.949999999</v>
      </c>
      <c r="U26" s="233"/>
      <c r="V26" s="234"/>
    </row>
    <row r="27" spans="1:22" ht="18.399999999999999" customHeight="1">
      <c r="A27" s="222" t="s">
        <v>50</v>
      </c>
      <c r="B27" s="223"/>
      <c r="C27" s="223"/>
      <c r="D27" s="223"/>
      <c r="E27" s="223"/>
      <c r="F27" s="223"/>
      <c r="G27" s="247"/>
      <c r="H27" s="235">
        <v>3059997.71</v>
      </c>
      <c r="I27" s="236">
        <v>6001218.2883333303</v>
      </c>
      <c r="J27" s="237">
        <v>5811470.0833333302</v>
      </c>
      <c r="K27" s="235">
        <v>3063644.26</v>
      </c>
      <c r="L27" s="236">
        <v>6001218.2883333303</v>
      </c>
      <c r="M27" s="237">
        <v>5811470.0833333302</v>
      </c>
      <c r="N27" s="235">
        <v>2881416.33</v>
      </c>
      <c r="O27" s="236">
        <v>6001218.2883333303</v>
      </c>
      <c r="P27" s="237">
        <v>5811470.0833333302</v>
      </c>
      <c r="Q27" s="235">
        <v>1574830.49</v>
      </c>
      <c r="R27" s="236">
        <v>6001218.2883333303</v>
      </c>
      <c r="S27" s="237">
        <v>5811470.0833333302</v>
      </c>
      <c r="T27" s="235">
        <v>386423.09</v>
      </c>
      <c r="U27" s="236">
        <v>6001218.2883333303</v>
      </c>
      <c r="V27" s="237">
        <v>5811470.0833333302</v>
      </c>
    </row>
    <row r="28" spans="1:22" ht="18.399999999999999" customHeight="1">
      <c r="A28" s="227" t="s">
        <v>51</v>
      </c>
      <c r="B28" s="228"/>
      <c r="C28" s="228"/>
      <c r="D28" s="228"/>
      <c r="E28" s="228"/>
      <c r="F28" s="228"/>
      <c r="G28" s="248"/>
      <c r="H28" s="229">
        <v>0</v>
      </c>
      <c r="I28" s="230">
        <v>0</v>
      </c>
      <c r="J28" s="231">
        <v>0</v>
      </c>
      <c r="K28" s="229">
        <v>0</v>
      </c>
      <c r="L28" s="230">
        <v>0</v>
      </c>
      <c r="M28" s="231">
        <v>0</v>
      </c>
      <c r="N28" s="229">
        <v>0</v>
      </c>
      <c r="O28" s="230">
        <v>0</v>
      </c>
      <c r="P28" s="231">
        <v>0</v>
      </c>
      <c r="Q28" s="229">
        <v>1014604.23</v>
      </c>
      <c r="R28" s="230">
        <v>0</v>
      </c>
      <c r="S28" s="231">
        <v>0</v>
      </c>
      <c r="T28" s="229">
        <v>0</v>
      </c>
      <c r="U28" s="230">
        <v>0</v>
      </c>
      <c r="V28" s="231">
        <v>0</v>
      </c>
    </row>
    <row r="29" spans="1:22" ht="18.399999999999999" customHeight="1">
      <c r="A29" s="238" t="s">
        <v>52</v>
      </c>
      <c r="B29" s="239"/>
      <c r="C29" s="239"/>
      <c r="D29" s="239"/>
      <c r="E29" s="239"/>
      <c r="F29" s="239"/>
      <c r="G29" s="249"/>
      <c r="H29" s="240">
        <f>SUM(H26:H28)</f>
        <v>13742930.85</v>
      </c>
      <c r="I29" s="241"/>
      <c r="J29" s="241"/>
      <c r="K29" s="240">
        <f>SUM(K26:K28)</f>
        <v>14790245.74</v>
      </c>
      <c r="L29" s="241"/>
      <c r="M29" s="242"/>
      <c r="N29" s="241">
        <f>SUM(N26:N28)</f>
        <v>14913916.32</v>
      </c>
      <c r="O29" s="241"/>
      <c r="P29" s="241"/>
      <c r="Q29" s="240">
        <f>SUM(Q26:Q28)</f>
        <v>14609945.890000001</v>
      </c>
      <c r="R29" s="241"/>
      <c r="S29" s="242"/>
      <c r="T29" s="240">
        <f>SUM(T26:T28)</f>
        <v>12579402.039999999</v>
      </c>
      <c r="U29" s="241"/>
      <c r="V29" s="242"/>
    </row>
    <row r="30" spans="1:22" ht="16.899999999999999" customHeight="1">
      <c r="A30" s="20" t="s">
        <v>41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1:F2"/>
    <mergeCell ref="G1:T2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workbookViewId="0">
      <selection sqref="A1:F2"/>
    </sheetView>
  </sheetViews>
  <sheetFormatPr baseColWidth="10" defaultColWidth="11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206" t="s">
        <v>36</v>
      </c>
      <c r="B1" s="183"/>
      <c r="C1" s="183"/>
      <c r="D1" s="183"/>
      <c r="E1" s="183"/>
      <c r="F1" s="183"/>
      <c r="G1" s="187" t="str">
        <f>Coordonnées!G1</f>
        <v>Administration communale d'Etalle</v>
      </c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25"/>
      <c r="V1" s="25"/>
      <c r="W1" s="26" t="str">
        <f>Coordonnées!$U$1</f>
        <v>Code INS</v>
      </c>
      <c r="X1" s="34">
        <f>Coordonnées!$V$1</f>
        <v>85009</v>
      </c>
    </row>
    <row r="2" spans="1:24">
      <c r="A2" s="184"/>
      <c r="B2" s="185"/>
      <c r="C2" s="185"/>
      <c r="D2" s="185"/>
      <c r="E2" s="185"/>
      <c r="F2" s="185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27"/>
      <c r="V2" s="27"/>
      <c r="W2" s="28" t="str">
        <f>Coordonnées!$U$2</f>
        <v>Exercice:</v>
      </c>
      <c r="X2" s="35">
        <f>Coordonnées!$V$2</f>
        <v>2026</v>
      </c>
    </row>
    <row r="3" spans="1:24">
      <c r="A3" s="4" t="s">
        <v>9</v>
      </c>
      <c r="B3" s="5"/>
      <c r="C3" s="5"/>
      <c r="D3" s="5"/>
      <c r="E3" s="5"/>
      <c r="F3" s="6"/>
      <c r="G3" s="6"/>
      <c r="H3" s="5"/>
      <c r="I3" s="5"/>
      <c r="J3" s="21"/>
      <c r="K3" s="21"/>
      <c r="L3" s="21"/>
      <c r="M3" s="21"/>
      <c r="N3" s="5"/>
      <c r="O3" s="5"/>
      <c r="W3" s="29" t="str">
        <f>Coordonnées!$U$3</f>
        <v>Version:</v>
      </c>
      <c r="X3" s="80">
        <f>Coordonnées!$V$3</f>
        <v>2</v>
      </c>
    </row>
    <row r="4" spans="1:24" ht="13.15" customHeight="1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4" ht="16.899999999999999" customHeight="1">
      <c r="A5" s="23"/>
      <c r="B5" s="23"/>
      <c r="C5" s="23"/>
      <c r="D5" s="23"/>
      <c r="E5" s="23"/>
      <c r="L5" s="78"/>
      <c r="M5" s="78"/>
      <c r="N5" s="78"/>
      <c r="O5" s="78"/>
      <c r="P5" s="78"/>
      <c r="Q5" s="78"/>
      <c r="R5" s="8"/>
      <c r="S5" s="8"/>
    </row>
    <row r="6" spans="1:24" ht="18.399999999999999" customHeight="1">
      <c r="A6" s="10"/>
      <c r="B6" s="23"/>
      <c r="C6" s="23"/>
      <c r="D6" s="23"/>
      <c r="E6" s="23"/>
      <c r="H6" s="207" t="s">
        <v>55</v>
      </c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208"/>
      <c r="V6" s="208"/>
    </row>
    <row r="7" spans="1:24" ht="18.399999999999999" customHeight="1">
      <c r="A7" s="15"/>
      <c r="B7" s="73"/>
      <c r="C7" s="73"/>
      <c r="D7" s="73"/>
      <c r="E7" s="73"/>
      <c r="F7" s="73"/>
      <c r="G7" s="73"/>
      <c r="H7" s="209" t="str">
        <f>Coordonnées!$J$27</f>
        <v>Budget</v>
      </c>
      <c r="I7" s="209"/>
      <c r="J7" s="209"/>
      <c r="K7" s="209" t="str">
        <f>Coordonnées!$J$27</f>
        <v>Budget</v>
      </c>
      <c r="L7" s="209"/>
      <c r="M7" s="209"/>
      <c r="N7" s="209" t="str">
        <f>Coordonnées!$J$27</f>
        <v>Budget</v>
      </c>
      <c r="O7" s="209"/>
      <c r="P7" s="209"/>
      <c r="Q7" s="209" t="str">
        <f>Coordonnées!$J$27</f>
        <v>Budget</v>
      </c>
      <c r="R7" s="209"/>
      <c r="S7" s="209"/>
      <c r="T7" s="209" t="str">
        <f>Coordonnées!$J$27</f>
        <v>Budget</v>
      </c>
      <c r="U7" s="209"/>
      <c r="V7" s="209"/>
    </row>
    <row r="8" spans="1:24" ht="18.399999999999999" customHeight="1">
      <c r="A8" s="15"/>
      <c r="B8" s="74"/>
      <c r="C8" s="73"/>
      <c r="D8" s="73"/>
      <c r="E8" s="73"/>
      <c r="F8" s="73"/>
      <c r="G8" s="73"/>
      <c r="H8" s="210" t="s">
        <v>56</v>
      </c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2"/>
      <c r="U8" s="212"/>
      <c r="V8" s="213"/>
    </row>
    <row r="9" spans="1:24" ht="18.399999999999999" customHeight="1">
      <c r="A9" s="214" t="s">
        <v>38</v>
      </c>
      <c r="B9" s="215"/>
      <c r="C9" s="214"/>
      <c r="D9" s="214"/>
      <c r="E9" s="214"/>
      <c r="F9" s="214"/>
      <c r="G9" s="214"/>
      <c r="H9" s="216">
        <f>K9-1</f>
        <v>2022</v>
      </c>
      <c r="I9" s="216"/>
      <c r="J9" s="216"/>
      <c r="K9" s="216">
        <f>N9-1</f>
        <v>2023</v>
      </c>
      <c r="L9" s="216"/>
      <c r="M9" s="216"/>
      <c r="N9" s="216">
        <f>Q9-1</f>
        <v>2024</v>
      </c>
      <c r="O9" s="216"/>
      <c r="P9" s="216"/>
      <c r="Q9" s="216">
        <f>T9-1</f>
        <v>2025</v>
      </c>
      <c r="R9" s="216"/>
      <c r="S9" s="216"/>
      <c r="T9" s="216">
        <f>X2</f>
        <v>2026</v>
      </c>
      <c r="U9" s="216"/>
      <c r="V9" s="216"/>
    </row>
    <row r="10" spans="1:24" ht="18.399999999999999" customHeight="1">
      <c r="A10" s="217" t="s">
        <v>46</v>
      </c>
      <c r="B10" s="218"/>
      <c r="C10" s="218"/>
      <c r="D10" s="218"/>
      <c r="E10" s="218"/>
      <c r="F10" s="218"/>
      <c r="G10" s="218"/>
      <c r="H10" s="219">
        <v>175597.84</v>
      </c>
      <c r="I10" s="220">
        <v>5512664.2599999998</v>
      </c>
      <c r="J10" s="221">
        <v>5512664.2599999998</v>
      </c>
      <c r="K10" s="219">
        <v>457000</v>
      </c>
      <c r="L10" s="220">
        <v>5512664.2599999998</v>
      </c>
      <c r="M10" s="221">
        <v>5512664.2599999998</v>
      </c>
      <c r="N10" s="219">
        <v>550141.53</v>
      </c>
      <c r="O10" s="220">
        <v>5512664.2599999998</v>
      </c>
      <c r="P10" s="221">
        <v>5512664.2599999998</v>
      </c>
      <c r="Q10" s="219">
        <v>501789.17</v>
      </c>
      <c r="R10" s="220">
        <v>5512664.2599999998</v>
      </c>
      <c r="S10" s="221">
        <v>5512664.2599999998</v>
      </c>
      <c r="T10" s="219">
        <v>64050</v>
      </c>
      <c r="U10" s="220">
        <v>5512664.2599999998</v>
      </c>
      <c r="V10" s="221">
        <v>5512664.2599999998</v>
      </c>
    </row>
    <row r="11" spans="1:24" ht="18.399999999999999" customHeight="1">
      <c r="A11" s="222" t="s">
        <v>57</v>
      </c>
      <c r="B11" s="223"/>
      <c r="C11" s="223"/>
      <c r="D11" s="223"/>
      <c r="E11" s="223"/>
      <c r="F11" s="223"/>
      <c r="G11" s="223"/>
      <c r="H11" s="224">
        <v>4080592.6</v>
      </c>
      <c r="I11" s="225">
        <v>2726342.74</v>
      </c>
      <c r="J11" s="226">
        <v>2726342.74</v>
      </c>
      <c r="K11" s="224">
        <v>12812500</v>
      </c>
      <c r="L11" s="225">
        <v>2726342.74</v>
      </c>
      <c r="M11" s="226">
        <v>2726342.74</v>
      </c>
      <c r="N11" s="224">
        <v>12208913.789999999</v>
      </c>
      <c r="O11" s="225">
        <v>2726342.74</v>
      </c>
      <c r="P11" s="226">
        <v>2726342.74</v>
      </c>
      <c r="Q11" s="224">
        <v>9082797.8499999996</v>
      </c>
      <c r="R11" s="225">
        <v>2726342.74</v>
      </c>
      <c r="S11" s="226">
        <v>2726342.74</v>
      </c>
      <c r="T11" s="224">
        <v>13151600</v>
      </c>
      <c r="U11" s="225">
        <v>2726342.74</v>
      </c>
      <c r="V11" s="226">
        <v>2726342.74</v>
      </c>
    </row>
    <row r="12" spans="1:24" ht="18.399999999999999" customHeight="1">
      <c r="A12" s="222" t="s">
        <v>47</v>
      </c>
      <c r="B12" s="223"/>
      <c r="C12" s="223"/>
      <c r="D12" s="223"/>
      <c r="E12" s="223"/>
      <c r="F12" s="223"/>
      <c r="G12" s="223"/>
      <c r="H12" s="224">
        <v>1625</v>
      </c>
      <c r="I12" s="225">
        <v>4264832.04</v>
      </c>
      <c r="J12" s="226">
        <v>4264832.04</v>
      </c>
      <c r="K12" s="224">
        <v>83294.3</v>
      </c>
      <c r="L12" s="225">
        <v>4264832.04</v>
      </c>
      <c r="M12" s="226">
        <v>4264832.04</v>
      </c>
      <c r="N12" s="224">
        <v>44587.5</v>
      </c>
      <c r="O12" s="225">
        <v>4264832.04</v>
      </c>
      <c r="P12" s="226">
        <v>4264832.04</v>
      </c>
      <c r="Q12" s="224">
        <v>5900</v>
      </c>
      <c r="R12" s="225">
        <v>4264832.04</v>
      </c>
      <c r="S12" s="226">
        <v>4264832.04</v>
      </c>
      <c r="T12" s="224">
        <v>30900</v>
      </c>
      <c r="U12" s="225">
        <v>4264832.04</v>
      </c>
      <c r="V12" s="226">
        <v>4264832.04</v>
      </c>
    </row>
    <row r="13" spans="1:24" ht="18.399999999999999" customHeight="1">
      <c r="A13" s="222" t="s">
        <v>51</v>
      </c>
      <c r="B13" s="223"/>
      <c r="C13" s="223"/>
      <c r="D13" s="223"/>
      <c r="E13" s="223"/>
      <c r="F13" s="223"/>
      <c r="G13" s="223"/>
      <c r="H13" s="224">
        <v>0</v>
      </c>
      <c r="I13" s="225">
        <v>41563.69</v>
      </c>
      <c r="J13" s="226">
        <v>41563.69</v>
      </c>
      <c r="K13" s="224">
        <v>0</v>
      </c>
      <c r="L13" s="225">
        <v>41563.69</v>
      </c>
      <c r="M13" s="226">
        <v>41563.69</v>
      </c>
      <c r="N13" s="224">
        <v>0</v>
      </c>
      <c r="O13" s="225">
        <v>41563.69</v>
      </c>
      <c r="P13" s="226">
        <v>41563.69</v>
      </c>
      <c r="Q13" s="224">
        <v>0</v>
      </c>
      <c r="R13" s="225">
        <v>41563.69</v>
      </c>
      <c r="S13" s="226">
        <v>41563.69</v>
      </c>
      <c r="T13" s="224">
        <v>0</v>
      </c>
      <c r="U13" s="225">
        <v>41563.69</v>
      </c>
      <c r="V13" s="226">
        <v>41563.69</v>
      </c>
    </row>
    <row r="14" spans="1:24" ht="18.399999999999999" customHeight="1">
      <c r="A14" s="227"/>
      <c r="B14" s="228"/>
      <c r="C14" s="228"/>
      <c r="D14" s="228"/>
      <c r="E14" s="228"/>
      <c r="F14" s="228"/>
      <c r="G14" s="228"/>
      <c r="H14" s="229">
        <v>0</v>
      </c>
      <c r="I14" s="230">
        <v>0</v>
      </c>
      <c r="J14" s="231">
        <v>0</v>
      </c>
      <c r="K14" s="229">
        <v>0</v>
      </c>
      <c r="L14" s="230">
        <v>0</v>
      </c>
      <c r="M14" s="231">
        <v>0</v>
      </c>
      <c r="N14" s="229">
        <v>0</v>
      </c>
      <c r="O14" s="230">
        <v>0</v>
      </c>
      <c r="P14" s="231">
        <v>0</v>
      </c>
      <c r="Q14" s="229">
        <v>0</v>
      </c>
      <c r="R14" s="230">
        <v>0</v>
      </c>
      <c r="S14" s="231">
        <v>0</v>
      </c>
      <c r="T14" s="229">
        <v>0</v>
      </c>
      <c r="U14" s="230">
        <v>0</v>
      </c>
      <c r="V14" s="231">
        <v>0</v>
      </c>
    </row>
    <row r="15" spans="1:24" ht="18.399999999999999" customHeight="1">
      <c r="A15" s="194" t="s">
        <v>49</v>
      </c>
      <c r="B15" s="195"/>
      <c r="C15" s="195"/>
      <c r="D15" s="195"/>
      <c r="E15" s="195"/>
      <c r="F15" s="195"/>
      <c r="G15" s="195"/>
      <c r="H15" s="232">
        <f>SUM(H10:H14)</f>
        <v>4257815.4400000004</v>
      </c>
      <c r="I15" s="233"/>
      <c r="J15" s="234"/>
      <c r="K15" s="233">
        <f>SUM(K10:K14)</f>
        <v>13352794.300000001</v>
      </c>
      <c r="L15" s="233"/>
      <c r="M15" s="233"/>
      <c r="N15" s="232">
        <f>SUM(N10:N14)</f>
        <v>12803642.82</v>
      </c>
      <c r="O15" s="233"/>
      <c r="P15" s="234"/>
      <c r="Q15" s="233">
        <f>SUM(Q10:Q14)</f>
        <v>9590487.0199999996</v>
      </c>
      <c r="R15" s="233"/>
      <c r="S15" s="234"/>
      <c r="T15" s="233">
        <f>SUM(T10:T14)</f>
        <v>13246550</v>
      </c>
      <c r="U15" s="233"/>
      <c r="V15" s="234"/>
    </row>
    <row r="16" spans="1:24" ht="18.399999999999999" customHeight="1">
      <c r="A16" s="222" t="s">
        <v>50</v>
      </c>
      <c r="B16" s="223"/>
      <c r="C16" s="223"/>
      <c r="D16" s="223"/>
      <c r="E16" s="223"/>
      <c r="F16" s="223"/>
      <c r="G16" s="223"/>
      <c r="H16" s="235">
        <v>8086293.2000000002</v>
      </c>
      <c r="I16" s="236">
        <v>1521059.02</v>
      </c>
      <c r="J16" s="237">
        <v>2351270.66</v>
      </c>
      <c r="K16" s="235">
        <v>3459170.38</v>
      </c>
      <c r="L16" s="236">
        <v>1659060.83</v>
      </c>
      <c r="M16" s="237">
        <v>1521059.02</v>
      </c>
      <c r="N16" s="235">
        <v>7919692.1900000004</v>
      </c>
      <c r="O16" s="236">
        <v>2230351.92</v>
      </c>
      <c r="P16" s="237">
        <v>1659060.83</v>
      </c>
      <c r="Q16" s="235">
        <v>3200298.94</v>
      </c>
      <c r="R16" s="236">
        <v>2351270.66</v>
      </c>
      <c r="S16" s="237">
        <v>2230351.92</v>
      </c>
      <c r="T16" s="235">
        <v>1217950</v>
      </c>
      <c r="U16" s="236">
        <v>2351270.66</v>
      </c>
      <c r="V16" s="237">
        <v>2230351.92</v>
      </c>
    </row>
    <row r="17" spans="1:22" ht="18.399999999999999" customHeight="1">
      <c r="A17" s="227" t="s">
        <v>51</v>
      </c>
      <c r="B17" s="228"/>
      <c r="C17" s="228"/>
      <c r="D17" s="228"/>
      <c r="E17" s="228"/>
      <c r="F17" s="228"/>
      <c r="G17" s="228"/>
      <c r="H17" s="229">
        <v>703002.01</v>
      </c>
      <c r="I17" s="230">
        <v>1192323.53</v>
      </c>
      <c r="J17" s="231">
        <v>824300.6</v>
      </c>
      <c r="K17" s="229">
        <v>201850.08</v>
      </c>
      <c r="L17" s="230">
        <v>4295659.8600000003</v>
      </c>
      <c r="M17" s="231">
        <v>1192323.53</v>
      </c>
      <c r="N17" s="229">
        <v>142383.75</v>
      </c>
      <c r="O17" s="230">
        <v>1045347.08</v>
      </c>
      <c r="P17" s="231">
        <v>4295659.8600000003</v>
      </c>
      <c r="Q17" s="229">
        <v>186118.28</v>
      </c>
      <c r="R17" s="230">
        <v>824300.6</v>
      </c>
      <c r="S17" s="231">
        <v>1045347.08</v>
      </c>
      <c r="T17" s="229">
        <v>1019763.05</v>
      </c>
      <c r="U17" s="230">
        <v>824300.6</v>
      </c>
      <c r="V17" s="231">
        <v>1045347.08</v>
      </c>
    </row>
    <row r="18" spans="1:22" ht="18.399999999999999" customHeight="1">
      <c r="A18" s="238" t="s">
        <v>52</v>
      </c>
      <c r="B18" s="239"/>
      <c r="C18" s="239"/>
      <c r="D18" s="239"/>
      <c r="E18" s="239"/>
      <c r="F18" s="239"/>
      <c r="G18" s="239"/>
      <c r="H18" s="240">
        <f>SUM(H15:H17)</f>
        <v>13047110.65</v>
      </c>
      <c r="I18" s="241"/>
      <c r="J18" s="242"/>
      <c r="K18" s="241">
        <f>SUM(K15:K17)</f>
        <v>17013814.760000002</v>
      </c>
      <c r="L18" s="241"/>
      <c r="M18" s="241"/>
      <c r="N18" s="240">
        <f>SUM(N15:N17)</f>
        <v>20865718.760000002</v>
      </c>
      <c r="O18" s="241"/>
      <c r="P18" s="242"/>
      <c r="Q18" s="240">
        <f>SUM(Q15:Q17)</f>
        <v>12976904.24</v>
      </c>
      <c r="R18" s="241"/>
      <c r="S18" s="242"/>
      <c r="T18" s="240">
        <f>SUM(T15:T17)</f>
        <v>15484263.050000001</v>
      </c>
      <c r="U18" s="241"/>
      <c r="V18" s="242"/>
    </row>
    <row r="19" spans="1:22" s="63" customFormat="1" ht="28.15" customHeight="1">
      <c r="A19" s="75" t="s">
        <v>41</v>
      </c>
      <c r="B19" s="76"/>
      <c r="C19" s="76"/>
      <c r="D19" s="76"/>
      <c r="E19" s="76"/>
      <c r="H19" s="77"/>
      <c r="I19" s="77"/>
      <c r="J19" s="77"/>
      <c r="K19" s="77"/>
      <c r="L19" s="79"/>
      <c r="M19" s="79"/>
      <c r="N19" s="79"/>
      <c r="O19" s="79"/>
      <c r="P19" s="79"/>
      <c r="Q19" s="79"/>
      <c r="R19" s="79"/>
      <c r="S19" s="79"/>
    </row>
    <row r="20" spans="1:22" ht="18.399999999999999" customHeight="1">
      <c r="A20" s="15"/>
      <c r="B20" s="73"/>
      <c r="C20" s="73"/>
      <c r="D20" s="73"/>
      <c r="E20" s="73"/>
      <c r="F20" s="73"/>
      <c r="G20" s="73"/>
      <c r="H20" s="243" t="s">
        <v>58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5"/>
      <c r="U20" s="245"/>
      <c r="V20" s="246"/>
    </row>
    <row r="21" spans="1:22" ht="18.399999999999999" customHeight="1">
      <c r="A21" s="214" t="s">
        <v>38</v>
      </c>
      <c r="B21" s="214"/>
      <c r="C21" s="214"/>
      <c r="D21" s="214"/>
      <c r="E21" s="214"/>
      <c r="F21" s="214"/>
      <c r="G21" s="214"/>
      <c r="H21" s="216">
        <f>K21-1</f>
        <v>2022</v>
      </c>
      <c r="I21" s="216"/>
      <c r="J21" s="216"/>
      <c r="K21" s="216">
        <f>N21-1</f>
        <v>2023</v>
      </c>
      <c r="L21" s="216"/>
      <c r="M21" s="216"/>
      <c r="N21" s="216">
        <f>Q21-1</f>
        <v>2024</v>
      </c>
      <c r="O21" s="216"/>
      <c r="P21" s="216"/>
      <c r="Q21" s="216">
        <f>T21-1</f>
        <v>2025</v>
      </c>
      <c r="R21" s="216"/>
      <c r="S21" s="216"/>
      <c r="T21" s="216">
        <f>X2</f>
        <v>2026</v>
      </c>
      <c r="U21" s="216"/>
      <c r="V21" s="216"/>
    </row>
    <row r="22" spans="1:22" ht="18.399999999999999" customHeight="1">
      <c r="A22" s="217" t="s">
        <v>46</v>
      </c>
      <c r="B22" s="218"/>
      <c r="C22" s="218"/>
      <c r="D22" s="218"/>
      <c r="E22" s="218"/>
      <c r="F22" s="218"/>
      <c r="G22" s="218"/>
      <c r="H22" s="219">
        <v>3501330.83</v>
      </c>
      <c r="I22" s="220">
        <v>373432.17</v>
      </c>
      <c r="J22" s="221">
        <v>697745.74</v>
      </c>
      <c r="K22" s="219">
        <v>4597300.74</v>
      </c>
      <c r="L22" s="220">
        <v>365967.42</v>
      </c>
      <c r="M22" s="221">
        <v>373432.17</v>
      </c>
      <c r="N22" s="219">
        <v>4341678.25</v>
      </c>
      <c r="O22" s="220">
        <v>414709.37</v>
      </c>
      <c r="P22" s="221">
        <v>365967.42</v>
      </c>
      <c r="Q22" s="219">
        <v>2027920.28</v>
      </c>
      <c r="R22" s="220">
        <v>697745.74</v>
      </c>
      <c r="S22" s="221">
        <v>414709.37</v>
      </c>
      <c r="T22" s="219">
        <v>2667783.1800000002</v>
      </c>
      <c r="U22" s="220">
        <v>557211.56000000006</v>
      </c>
      <c r="V22" s="221">
        <v>577850.16</v>
      </c>
    </row>
    <row r="23" spans="1:22" ht="18.399999999999999" customHeight="1">
      <c r="A23" s="222" t="s">
        <v>57</v>
      </c>
      <c r="B23" s="223"/>
      <c r="C23" s="223"/>
      <c r="D23" s="223"/>
      <c r="E23" s="223"/>
      <c r="F23" s="223"/>
      <c r="G23" s="223"/>
      <c r="H23" s="224">
        <v>0</v>
      </c>
      <c r="I23" s="225">
        <v>12728583.199999999</v>
      </c>
      <c r="J23" s="226">
        <v>13240574.68</v>
      </c>
      <c r="K23" s="224">
        <v>3500</v>
      </c>
      <c r="L23" s="225">
        <v>12120371.99</v>
      </c>
      <c r="M23" s="226">
        <v>12728583.199999999</v>
      </c>
      <c r="N23" s="224">
        <v>0</v>
      </c>
      <c r="O23" s="225">
        <v>12941517.73</v>
      </c>
      <c r="P23" s="226">
        <v>12120371.99</v>
      </c>
      <c r="Q23" s="224">
        <v>8250</v>
      </c>
      <c r="R23" s="225">
        <v>13240574.68</v>
      </c>
      <c r="S23" s="226">
        <v>12941517.73</v>
      </c>
      <c r="T23" s="224">
        <v>250000</v>
      </c>
      <c r="U23" s="225">
        <v>13289626.9983333</v>
      </c>
      <c r="V23" s="226">
        <v>13396094.2633333</v>
      </c>
    </row>
    <row r="24" spans="1:22" ht="18.399999999999999" customHeight="1">
      <c r="A24" s="222" t="s">
        <v>47</v>
      </c>
      <c r="B24" s="223"/>
      <c r="C24" s="223"/>
      <c r="D24" s="223"/>
      <c r="E24" s="223"/>
      <c r="F24" s="223"/>
      <c r="G24" s="223"/>
      <c r="H24" s="224">
        <v>0</v>
      </c>
      <c r="I24" s="225">
        <v>548784.99</v>
      </c>
      <c r="J24" s="226">
        <v>408005.67</v>
      </c>
      <c r="K24" s="224">
        <v>2500000</v>
      </c>
      <c r="L24" s="225">
        <v>536819.05000000005</v>
      </c>
      <c r="M24" s="226">
        <v>548784.99</v>
      </c>
      <c r="N24" s="224">
        <v>3650000</v>
      </c>
      <c r="O24" s="225">
        <v>344975.81</v>
      </c>
      <c r="P24" s="226">
        <v>536819.05000000005</v>
      </c>
      <c r="Q24" s="224">
        <v>2800000</v>
      </c>
      <c r="R24" s="225">
        <v>408005.67</v>
      </c>
      <c r="S24" s="226">
        <v>344975.81</v>
      </c>
      <c r="T24" s="224">
        <v>7700000</v>
      </c>
      <c r="U24" s="225">
        <v>128208.38666666699</v>
      </c>
      <c r="V24" s="226">
        <v>26303.796666666702</v>
      </c>
    </row>
    <row r="25" spans="1:22" ht="18.399999999999999" customHeight="1">
      <c r="A25" s="222" t="s">
        <v>51</v>
      </c>
      <c r="B25" s="223"/>
      <c r="C25" s="223"/>
      <c r="D25" s="223"/>
      <c r="E25" s="223"/>
      <c r="F25" s="223"/>
      <c r="G25" s="223"/>
      <c r="H25" s="229">
        <v>0</v>
      </c>
      <c r="I25" s="230">
        <v>0</v>
      </c>
      <c r="J25" s="231">
        <v>0</v>
      </c>
      <c r="K25" s="229">
        <v>0</v>
      </c>
      <c r="L25" s="230">
        <v>0</v>
      </c>
      <c r="M25" s="231">
        <v>0</v>
      </c>
      <c r="N25" s="229">
        <v>0</v>
      </c>
      <c r="O25" s="230">
        <v>0</v>
      </c>
      <c r="P25" s="231">
        <v>0</v>
      </c>
      <c r="Q25" s="229">
        <v>0</v>
      </c>
      <c r="R25" s="230">
        <v>0</v>
      </c>
      <c r="S25" s="231">
        <v>0</v>
      </c>
      <c r="T25" s="229">
        <v>0</v>
      </c>
      <c r="U25" s="230">
        <v>0</v>
      </c>
      <c r="V25" s="231">
        <v>0</v>
      </c>
    </row>
    <row r="26" spans="1:22" ht="18.399999999999999" customHeight="1">
      <c r="A26" s="194" t="s">
        <v>49</v>
      </c>
      <c r="B26" s="195"/>
      <c r="C26" s="195"/>
      <c r="D26" s="195"/>
      <c r="E26" s="195"/>
      <c r="F26" s="195"/>
      <c r="G26" s="196"/>
      <c r="H26" s="232">
        <f>SUM(H22:H25)</f>
        <v>3501330.83</v>
      </c>
      <c r="I26" s="233"/>
      <c r="J26" s="233"/>
      <c r="K26" s="232">
        <f>SUM(K22:K25)</f>
        <v>7100800.7400000002</v>
      </c>
      <c r="L26" s="233"/>
      <c r="M26" s="234"/>
      <c r="N26" s="233">
        <f>SUM(N22:N25)</f>
        <v>7991678.25</v>
      </c>
      <c r="O26" s="233"/>
      <c r="P26" s="233"/>
      <c r="Q26" s="232">
        <f>SUM(Q22:Q25)</f>
        <v>4836170.28</v>
      </c>
      <c r="R26" s="233"/>
      <c r="S26" s="234"/>
      <c r="T26" s="232">
        <f>SUM(T22:T25)</f>
        <v>10617783.18</v>
      </c>
      <c r="U26" s="233"/>
      <c r="V26" s="234"/>
    </row>
    <row r="27" spans="1:22" ht="18.399999999999999" customHeight="1">
      <c r="A27" s="222" t="s">
        <v>50</v>
      </c>
      <c r="B27" s="223"/>
      <c r="C27" s="223"/>
      <c r="D27" s="223"/>
      <c r="E27" s="223"/>
      <c r="F27" s="223"/>
      <c r="G27" s="247"/>
      <c r="H27" s="235">
        <v>182108.18</v>
      </c>
      <c r="I27" s="236"/>
      <c r="J27" s="237"/>
      <c r="K27" s="235">
        <v>91367.08</v>
      </c>
      <c r="L27" s="236">
        <v>10122961.630000001</v>
      </c>
      <c r="M27" s="237">
        <v>6628334.5599999996</v>
      </c>
      <c r="N27" s="235">
        <v>98000</v>
      </c>
      <c r="O27" s="236">
        <v>6248838.1500000004</v>
      </c>
      <c r="P27" s="237">
        <v>10122961.630000001</v>
      </c>
      <c r="Q27" s="235">
        <v>218000</v>
      </c>
      <c r="R27" s="236">
        <v>6834216</v>
      </c>
      <c r="S27" s="237">
        <v>6248838.1500000004</v>
      </c>
      <c r="T27" s="235">
        <v>48000</v>
      </c>
      <c r="U27" s="236">
        <v>6001218.2883333303</v>
      </c>
      <c r="V27" s="237">
        <v>5811470.0833333302</v>
      </c>
    </row>
    <row r="28" spans="1:22" ht="18.399999999999999" customHeight="1">
      <c r="A28" s="227" t="s">
        <v>51</v>
      </c>
      <c r="B28" s="228"/>
      <c r="C28" s="228"/>
      <c r="D28" s="228"/>
      <c r="E28" s="228"/>
      <c r="F28" s="228"/>
      <c r="G28" s="248"/>
      <c r="H28" s="229">
        <v>9363671.6400000006</v>
      </c>
      <c r="I28" s="230">
        <v>0</v>
      </c>
      <c r="J28" s="231">
        <v>0</v>
      </c>
      <c r="K28" s="229">
        <v>9821646.9399999995</v>
      </c>
      <c r="L28" s="230">
        <v>0</v>
      </c>
      <c r="M28" s="231">
        <v>0</v>
      </c>
      <c r="N28" s="229">
        <v>12776040.51</v>
      </c>
      <c r="O28" s="230">
        <v>0</v>
      </c>
      <c r="P28" s="231">
        <v>0</v>
      </c>
      <c r="Q28" s="229">
        <v>7922733.96</v>
      </c>
      <c r="R28" s="230">
        <v>0</v>
      </c>
      <c r="S28" s="231">
        <v>0</v>
      </c>
      <c r="T28" s="229">
        <v>4818479.87</v>
      </c>
      <c r="U28" s="230">
        <v>0</v>
      </c>
      <c r="V28" s="231">
        <v>0</v>
      </c>
    </row>
    <row r="29" spans="1:22" ht="18.399999999999999" customHeight="1">
      <c r="A29" s="238" t="s">
        <v>52</v>
      </c>
      <c r="B29" s="239"/>
      <c r="C29" s="239"/>
      <c r="D29" s="239"/>
      <c r="E29" s="239"/>
      <c r="F29" s="239"/>
      <c r="G29" s="249"/>
      <c r="H29" s="240">
        <f>SUM(H26:H28)</f>
        <v>13047110.65</v>
      </c>
      <c r="I29" s="241"/>
      <c r="J29" s="241"/>
      <c r="K29" s="240">
        <f>SUM(K26:K28)</f>
        <v>17013814.760000002</v>
      </c>
      <c r="L29" s="241"/>
      <c r="M29" s="242"/>
      <c r="N29" s="241">
        <f>SUM(N26:N28)</f>
        <v>20865718.760000002</v>
      </c>
      <c r="O29" s="241"/>
      <c r="P29" s="241"/>
      <c r="Q29" s="240">
        <f>SUM(Q26:Q28)</f>
        <v>12976904.24</v>
      </c>
      <c r="R29" s="241"/>
      <c r="S29" s="242"/>
      <c r="T29" s="240">
        <f>SUM(T26:T28)</f>
        <v>15484263.050000001</v>
      </c>
      <c r="U29" s="241"/>
      <c r="V29" s="242"/>
    </row>
    <row r="30" spans="1:22" ht="16.899999999999999" customHeight="1">
      <c r="A30" s="15" t="s">
        <v>41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1:F2"/>
    <mergeCell ref="G1:T2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workbookViewId="0">
      <selection sqref="A1:D2"/>
    </sheetView>
  </sheetViews>
  <sheetFormatPr baseColWidth="10" defaultColWidth="11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06" t="str">
        <f>Coordonnées!A1</f>
        <v>Synthèse du Budget</v>
      </c>
      <c r="B1" s="183"/>
      <c r="C1" s="183"/>
      <c r="D1" s="183"/>
      <c r="E1" s="187" t="str">
        <f>Coordonnées!G1</f>
        <v>Administration communale d'Etalle</v>
      </c>
      <c r="F1" s="187"/>
      <c r="G1" s="187"/>
      <c r="H1" s="187"/>
      <c r="I1" s="26" t="str">
        <f>Coordonnées!$U$1</f>
        <v>Code INS</v>
      </c>
      <c r="J1" s="34">
        <f>Coordonnées!$V$1</f>
        <v>85009</v>
      </c>
    </row>
    <row r="2" spans="1:10" ht="16.149999999999999" customHeight="1">
      <c r="A2" s="184"/>
      <c r="B2" s="185"/>
      <c r="C2" s="185"/>
      <c r="D2" s="185"/>
      <c r="E2" s="188"/>
      <c r="F2" s="188"/>
      <c r="G2" s="188"/>
      <c r="H2" s="188"/>
      <c r="I2" s="28" t="str">
        <f>Coordonnées!$U$2</f>
        <v>Exercice:</v>
      </c>
      <c r="J2" s="35">
        <f>Coordonnées!$V$2</f>
        <v>2026</v>
      </c>
    </row>
    <row r="3" spans="1:10" s="63" customFormat="1" ht="27" customHeight="1">
      <c r="A3" s="64" t="str">
        <f>Coordonnées!A3</f>
        <v>Modèle officiel généré par l'application eComptes © SPW Intérieur et Action Sociale</v>
      </c>
      <c r="B3" s="65"/>
      <c r="C3" s="65"/>
      <c r="D3" s="65"/>
      <c r="E3" s="65"/>
      <c r="F3" s="66"/>
      <c r="G3" s="66"/>
      <c r="H3" s="67"/>
      <c r="I3" s="67" t="str">
        <f>Coordonnées!$U$3</f>
        <v>Version:</v>
      </c>
      <c r="J3" s="66">
        <f>Coordonnées!$V$3</f>
        <v>2</v>
      </c>
    </row>
    <row r="4" spans="1:10" ht="16.149999999999999" customHeight="1">
      <c r="A4" s="68"/>
      <c r="B4" s="5"/>
      <c r="C4" s="5"/>
      <c r="D4" s="5"/>
      <c r="E4" s="250" t="s">
        <v>59</v>
      </c>
      <c r="F4" s="251"/>
      <c r="G4" s="251"/>
      <c r="H4" s="251"/>
      <c r="I4" s="251"/>
    </row>
    <row r="5" spans="1:10" ht="17.649999999999999" customHeight="1">
      <c r="A5" s="13"/>
      <c r="E5" s="252" t="s">
        <v>60</v>
      </c>
      <c r="F5" s="253"/>
      <c r="G5" s="253"/>
      <c r="H5" s="253"/>
      <c r="I5" s="253"/>
    </row>
    <row r="6" spans="1:10" ht="17.649999999999999" customHeight="1">
      <c r="A6" s="13"/>
      <c r="E6" s="69" t="str">
        <f>Coordonnées!$J$27</f>
        <v>Budget</v>
      </c>
      <c r="F6" s="69" t="str">
        <f>Coordonnées!$J$27</f>
        <v>Budget</v>
      </c>
      <c r="G6" s="69" t="str">
        <f>Coordonnées!$J$27</f>
        <v>Budget</v>
      </c>
      <c r="H6" s="69" t="str">
        <f>Coordonnées!$J$27</f>
        <v>Budget</v>
      </c>
      <c r="I6" s="69" t="str">
        <f>Coordonnées!$J$27</f>
        <v>Budget</v>
      </c>
    </row>
    <row r="7" spans="1:10" ht="17.649999999999999" customHeight="1">
      <c r="A7" s="13"/>
      <c r="E7" s="70">
        <f>F7-1</f>
        <v>2022</v>
      </c>
      <c r="F7" s="70">
        <f>G7-1</f>
        <v>2023</v>
      </c>
      <c r="G7" s="70">
        <f>H7-1</f>
        <v>2024</v>
      </c>
      <c r="H7" s="70">
        <f>I7-1</f>
        <v>2025</v>
      </c>
      <c r="I7" s="70">
        <f>J2</f>
        <v>2026</v>
      </c>
    </row>
    <row r="8" spans="1:10" ht="30" customHeight="1">
      <c r="A8" s="254" t="s">
        <v>61</v>
      </c>
      <c r="B8" s="255"/>
      <c r="C8" s="255"/>
      <c r="D8" s="256"/>
      <c r="E8" s="71">
        <v>2253853.4500000002</v>
      </c>
      <c r="F8" s="71">
        <v>2153343.96</v>
      </c>
      <c r="G8" s="71">
        <v>3142118.77</v>
      </c>
      <c r="H8" s="71">
        <v>2662783.61</v>
      </c>
      <c r="I8" s="71">
        <v>510740.38</v>
      </c>
    </row>
    <row r="9" spans="1:10" ht="30" customHeight="1">
      <c r="A9" s="257" t="s">
        <v>62</v>
      </c>
      <c r="B9" s="258"/>
      <c r="C9" s="258"/>
      <c r="D9" s="259"/>
      <c r="E9" s="71">
        <v>2231972.64</v>
      </c>
      <c r="F9" s="71">
        <v>2870751.95</v>
      </c>
      <c r="G9" s="71">
        <v>2597546</v>
      </c>
      <c r="H9" s="71">
        <v>2999018.49</v>
      </c>
      <c r="I9" s="71">
        <v>3362918.01</v>
      </c>
    </row>
    <row r="10" spans="1:10" ht="30" customHeight="1">
      <c r="A10" s="257" t="s">
        <v>63</v>
      </c>
      <c r="B10" s="258"/>
      <c r="C10" s="258"/>
      <c r="D10" s="259"/>
      <c r="E10" s="71">
        <v>825332.32</v>
      </c>
      <c r="F10" s="71">
        <v>1101601.28</v>
      </c>
      <c r="G10" s="71">
        <v>867762.84</v>
      </c>
      <c r="H10" s="71">
        <v>670371.62</v>
      </c>
      <c r="I10" s="71">
        <v>761038.41</v>
      </c>
    </row>
    <row r="11" spans="1:10" ht="30" customHeight="1">
      <c r="A11" s="257" t="s">
        <v>64</v>
      </c>
      <c r="B11" s="258"/>
      <c r="C11" s="258"/>
      <c r="D11" s="259"/>
      <c r="E11" s="71">
        <v>1167639.1100000001</v>
      </c>
      <c r="F11" s="71">
        <v>1205488.18</v>
      </c>
      <c r="G11" s="71">
        <v>1314563.24</v>
      </c>
      <c r="H11" s="71">
        <v>1236630.78</v>
      </c>
      <c r="I11" s="71">
        <v>1183270.8</v>
      </c>
    </row>
    <row r="12" spans="1:10" ht="30" customHeight="1">
      <c r="A12" s="257" t="s">
        <v>65</v>
      </c>
      <c r="B12" s="258"/>
      <c r="C12" s="258"/>
      <c r="D12" s="259"/>
      <c r="E12" s="71">
        <v>49999.96</v>
      </c>
      <c r="F12" s="71">
        <v>53197.72</v>
      </c>
      <c r="G12" s="71">
        <v>67023.55</v>
      </c>
      <c r="H12" s="71">
        <v>69088.23</v>
      </c>
      <c r="I12" s="71">
        <v>65490.65</v>
      </c>
    </row>
    <row r="13" spans="1:10" ht="30" customHeight="1">
      <c r="A13" s="257" t="s">
        <v>66</v>
      </c>
      <c r="B13" s="258"/>
      <c r="C13" s="258"/>
      <c r="D13" s="259"/>
      <c r="E13" s="71">
        <v>634246.85</v>
      </c>
      <c r="F13" s="71">
        <v>575879.46</v>
      </c>
      <c r="G13" s="71">
        <v>475619.93</v>
      </c>
      <c r="H13" s="71">
        <v>297963.01</v>
      </c>
      <c r="I13" s="71">
        <v>244020.1</v>
      </c>
    </row>
    <row r="14" spans="1:10" ht="30" customHeight="1">
      <c r="A14" s="257" t="s">
        <v>67</v>
      </c>
      <c r="B14" s="258"/>
      <c r="C14" s="258"/>
      <c r="D14" s="259"/>
      <c r="E14" s="71">
        <v>743625.37</v>
      </c>
      <c r="F14" s="71">
        <v>873652.42</v>
      </c>
      <c r="G14" s="71">
        <v>951705.7</v>
      </c>
      <c r="H14" s="71">
        <v>1116118.72</v>
      </c>
      <c r="I14" s="71">
        <v>1004692.16</v>
      </c>
    </row>
    <row r="15" spans="1:10" ht="30" customHeight="1">
      <c r="A15" s="257" t="s">
        <v>68</v>
      </c>
      <c r="B15" s="258"/>
      <c r="C15" s="258"/>
      <c r="D15" s="259"/>
      <c r="E15" s="71">
        <v>1216885.47</v>
      </c>
      <c r="F15" s="71">
        <v>1149513.83</v>
      </c>
      <c r="G15" s="71">
        <v>1091789.1100000001</v>
      </c>
      <c r="H15" s="71">
        <v>1184347.1599999999</v>
      </c>
      <c r="I15" s="71">
        <v>1075079.77</v>
      </c>
    </row>
    <row r="16" spans="1:10" ht="30" customHeight="1">
      <c r="A16" s="260" t="s">
        <v>69</v>
      </c>
      <c r="B16" s="261"/>
      <c r="C16" s="261"/>
      <c r="D16" s="262"/>
      <c r="E16" s="71">
        <v>0</v>
      </c>
      <c r="F16" s="71">
        <v>0</v>
      </c>
      <c r="G16" s="71">
        <v>0</v>
      </c>
      <c r="H16" s="71">
        <v>0</v>
      </c>
      <c r="I16" s="71">
        <v>0</v>
      </c>
    </row>
    <row r="17" spans="1:9" ht="30" customHeight="1">
      <c r="A17" s="257" t="s">
        <v>70</v>
      </c>
      <c r="B17" s="258"/>
      <c r="C17" s="258"/>
      <c r="D17" s="259"/>
      <c r="E17" s="71">
        <v>113790.81</v>
      </c>
      <c r="F17" s="71">
        <v>128607.39</v>
      </c>
      <c r="G17" s="71">
        <v>119650.19</v>
      </c>
      <c r="H17" s="71">
        <v>122576.29</v>
      </c>
      <c r="I17" s="71">
        <v>120592.42</v>
      </c>
    </row>
    <row r="18" spans="1:9" ht="30" customHeight="1">
      <c r="A18" s="257" t="s">
        <v>71</v>
      </c>
      <c r="B18" s="258"/>
      <c r="C18" s="258"/>
      <c r="D18" s="259"/>
      <c r="E18" s="71">
        <v>780074.72</v>
      </c>
      <c r="F18" s="71">
        <v>1149463.08</v>
      </c>
      <c r="G18" s="71">
        <v>1366745.87</v>
      </c>
      <c r="H18" s="71">
        <v>1647916.45</v>
      </c>
      <c r="I18" s="71">
        <v>1666556.64</v>
      </c>
    </row>
    <row r="19" spans="1:9" ht="30" customHeight="1">
      <c r="A19" s="260" t="s">
        <v>72</v>
      </c>
      <c r="B19" s="261"/>
      <c r="C19" s="261"/>
      <c r="D19" s="262"/>
      <c r="E19" s="71">
        <v>2265793.59</v>
      </c>
      <c r="F19" s="71">
        <v>2228911.6800000002</v>
      </c>
      <c r="G19" s="71">
        <v>2313904.7999999998</v>
      </c>
      <c r="H19" s="71">
        <v>2096208.96</v>
      </c>
      <c r="I19" s="71">
        <v>2087012.23</v>
      </c>
    </row>
    <row r="20" spans="1:9" ht="30" customHeight="1">
      <c r="A20" s="257" t="s">
        <v>73</v>
      </c>
      <c r="B20" s="258"/>
      <c r="C20" s="258"/>
      <c r="D20" s="259"/>
      <c r="E20" s="71">
        <v>46961.98</v>
      </c>
      <c r="F20" s="71">
        <v>58560.01</v>
      </c>
      <c r="G20" s="71">
        <v>60008.88</v>
      </c>
      <c r="H20" s="71">
        <v>35974.83</v>
      </c>
      <c r="I20" s="71">
        <v>34490.800000000003</v>
      </c>
    </row>
    <row r="21" spans="1:9" ht="30" customHeight="1">
      <c r="A21" s="263" t="s">
        <v>74</v>
      </c>
      <c r="B21" s="264"/>
      <c r="C21" s="264"/>
      <c r="D21" s="265"/>
      <c r="E21" s="71">
        <v>19500</v>
      </c>
      <c r="F21" s="71">
        <v>76700</v>
      </c>
      <c r="G21" s="71">
        <v>75200</v>
      </c>
      <c r="H21" s="71">
        <v>15000</v>
      </c>
      <c r="I21" s="71">
        <v>40000</v>
      </c>
    </row>
  </sheetData>
  <mergeCells count="18">
    <mergeCell ref="A21:D21"/>
    <mergeCell ref="A1:D2"/>
    <mergeCell ref="E1:H2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E4:I4"/>
    <mergeCell ref="E5:I5"/>
    <mergeCell ref="A8:D8"/>
    <mergeCell ref="A9:D9"/>
    <mergeCell ref="A10:D10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topLeftCell="A4" workbookViewId="0">
      <selection sqref="A1:D2"/>
    </sheetView>
  </sheetViews>
  <sheetFormatPr baseColWidth="10" defaultColWidth="11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06" t="str">
        <f>Coordonnées!A1</f>
        <v>Synthèse du Budget</v>
      </c>
      <c r="B1" s="183"/>
      <c r="C1" s="183"/>
      <c r="D1" s="183"/>
      <c r="E1" s="187" t="str">
        <f>Coordonnées!G1</f>
        <v>Administration communale d'Etalle</v>
      </c>
      <c r="F1" s="187"/>
      <c r="G1" s="187"/>
      <c r="H1" s="187"/>
      <c r="I1" s="26" t="str">
        <f>Coordonnées!$U$1</f>
        <v>Code INS</v>
      </c>
      <c r="J1" s="34">
        <f>Coordonnées!$V$1</f>
        <v>85009</v>
      </c>
    </row>
    <row r="2" spans="1:10" ht="16.149999999999999" customHeight="1">
      <c r="A2" s="184"/>
      <c r="B2" s="185"/>
      <c r="C2" s="185"/>
      <c r="D2" s="185"/>
      <c r="E2" s="188"/>
      <c r="F2" s="188"/>
      <c r="G2" s="188"/>
      <c r="H2" s="188"/>
      <c r="I2" s="28" t="str">
        <f>Coordonnées!$U$2</f>
        <v>Exercice:</v>
      </c>
      <c r="J2" s="35">
        <f>Coordonnées!$V$2</f>
        <v>2026</v>
      </c>
    </row>
    <row r="3" spans="1:10" s="63" customFormat="1" ht="27" customHeight="1">
      <c r="A3" s="64" t="str">
        <f>Coordonnées!A3</f>
        <v>Modèle officiel généré par l'application eComptes © SPW Intérieur et Action Sociale</v>
      </c>
      <c r="B3" s="65"/>
      <c r="C3" s="65"/>
      <c r="D3" s="65"/>
      <c r="E3" s="65"/>
      <c r="F3" s="66"/>
      <c r="G3" s="66"/>
      <c r="H3" s="67"/>
      <c r="I3" s="67" t="str">
        <f>Coordonnées!$U$3</f>
        <v>Version:</v>
      </c>
      <c r="J3" s="72">
        <f>Coordonnées!$V$3</f>
        <v>2</v>
      </c>
    </row>
    <row r="4" spans="1:10" ht="16.149999999999999" customHeight="1">
      <c r="A4" s="68"/>
      <c r="B4" s="5"/>
      <c r="C4" s="5"/>
      <c r="D4" s="5"/>
      <c r="E4" s="250" t="s">
        <v>59</v>
      </c>
      <c r="F4" s="251"/>
      <c r="G4" s="251"/>
      <c r="H4" s="251"/>
      <c r="I4" s="251"/>
    </row>
    <row r="5" spans="1:10" ht="17.649999999999999" customHeight="1">
      <c r="A5" s="13"/>
      <c r="E5" s="266" t="s">
        <v>75</v>
      </c>
      <c r="F5" s="267"/>
      <c r="G5" s="267"/>
      <c r="H5" s="267"/>
      <c r="I5" s="267"/>
    </row>
    <row r="6" spans="1:10" ht="17.649999999999999" customHeight="1">
      <c r="A6" s="13"/>
      <c r="E6" s="69" t="str">
        <f>Coordonnées!$J$27</f>
        <v>Budget</v>
      </c>
      <c r="F6" s="69" t="str">
        <f>Coordonnées!$J$27</f>
        <v>Budget</v>
      </c>
      <c r="G6" s="69" t="str">
        <f>Coordonnées!$J$27</f>
        <v>Budget</v>
      </c>
      <c r="H6" s="69" t="str">
        <f>Coordonnées!$J$27</f>
        <v>Budget</v>
      </c>
      <c r="I6" s="69" t="str">
        <f>Coordonnées!$J$27</f>
        <v>Budget</v>
      </c>
    </row>
    <row r="7" spans="1:10" ht="17.649999999999999" customHeight="1">
      <c r="A7" s="13"/>
      <c r="E7" s="70">
        <f>F7-1</f>
        <v>2022</v>
      </c>
      <c r="F7" s="70">
        <f>G7-1</f>
        <v>2023</v>
      </c>
      <c r="G7" s="70">
        <f>H7-1</f>
        <v>2024</v>
      </c>
      <c r="H7" s="70">
        <f>I7-1</f>
        <v>2025</v>
      </c>
      <c r="I7" s="70">
        <f>J2</f>
        <v>2026</v>
      </c>
    </row>
    <row r="8" spans="1:10" ht="30" customHeight="1">
      <c r="A8" s="254" t="s">
        <v>61</v>
      </c>
      <c r="B8" s="255"/>
      <c r="C8" s="255"/>
      <c r="D8" s="256"/>
      <c r="E8" s="71">
        <v>10069114.99</v>
      </c>
      <c r="F8" s="71">
        <v>11061878.449999999</v>
      </c>
      <c r="G8" s="71">
        <v>11351891.41</v>
      </c>
      <c r="H8" s="71">
        <v>10948547.050000001</v>
      </c>
      <c r="I8" s="71">
        <v>9232645.2300000004</v>
      </c>
    </row>
    <row r="9" spans="1:10" ht="30" customHeight="1">
      <c r="A9" s="257" t="s">
        <v>62</v>
      </c>
      <c r="B9" s="258"/>
      <c r="C9" s="258"/>
      <c r="D9" s="259"/>
      <c r="E9" s="71">
        <v>164740.79</v>
      </c>
      <c r="F9" s="71">
        <v>362953.44</v>
      </c>
      <c r="G9" s="71">
        <v>293076.03000000003</v>
      </c>
      <c r="H9" s="71">
        <v>235782.52</v>
      </c>
      <c r="I9" s="71">
        <v>304181.7</v>
      </c>
    </row>
    <row r="10" spans="1:10" ht="30" customHeight="1">
      <c r="A10" s="257" t="s">
        <v>63</v>
      </c>
      <c r="B10" s="258"/>
      <c r="C10" s="258"/>
      <c r="D10" s="259"/>
      <c r="E10" s="71">
        <v>0</v>
      </c>
      <c r="F10" s="71">
        <v>0</v>
      </c>
      <c r="G10" s="71">
        <v>0</v>
      </c>
      <c r="H10" s="71">
        <v>1500</v>
      </c>
      <c r="I10" s="71">
        <v>112200</v>
      </c>
    </row>
    <row r="11" spans="1:10" ht="30" customHeight="1">
      <c r="A11" s="257" t="s">
        <v>64</v>
      </c>
      <c r="B11" s="258"/>
      <c r="C11" s="258"/>
      <c r="D11" s="259"/>
      <c r="E11" s="71">
        <v>24433.63</v>
      </c>
      <c r="F11" s="71">
        <v>12890.66</v>
      </c>
      <c r="G11" s="71">
        <v>12790.56</v>
      </c>
      <c r="H11" s="71">
        <v>70336.350000000006</v>
      </c>
      <c r="I11" s="71">
        <v>9982.15</v>
      </c>
    </row>
    <row r="12" spans="1:10" ht="30" customHeight="1">
      <c r="A12" s="257" t="s">
        <v>65</v>
      </c>
      <c r="B12" s="258"/>
      <c r="C12" s="258"/>
      <c r="D12" s="259"/>
      <c r="E12" s="71">
        <v>632685.5</v>
      </c>
      <c r="F12" s="71">
        <v>632817.64</v>
      </c>
      <c r="G12" s="71">
        <v>684136.21</v>
      </c>
      <c r="H12" s="71">
        <v>690184.21</v>
      </c>
      <c r="I12" s="71">
        <v>618816.55000000005</v>
      </c>
    </row>
    <row r="13" spans="1:10" ht="30" customHeight="1">
      <c r="A13" s="257" t="s">
        <v>66</v>
      </c>
      <c r="B13" s="258"/>
      <c r="C13" s="258"/>
      <c r="D13" s="259"/>
      <c r="E13" s="71">
        <v>1238594.74</v>
      </c>
      <c r="F13" s="71">
        <v>612146.97</v>
      </c>
      <c r="G13" s="71">
        <v>680089.43</v>
      </c>
      <c r="H13" s="71">
        <v>726935.38</v>
      </c>
      <c r="I13" s="71">
        <v>413275</v>
      </c>
    </row>
    <row r="14" spans="1:10" ht="30" customHeight="1">
      <c r="A14" s="257" t="s">
        <v>67</v>
      </c>
      <c r="B14" s="258"/>
      <c r="C14" s="258"/>
      <c r="D14" s="259"/>
      <c r="E14" s="71">
        <v>246068</v>
      </c>
      <c r="F14" s="71">
        <v>294690.98</v>
      </c>
      <c r="G14" s="71">
        <v>357084</v>
      </c>
      <c r="H14" s="71">
        <v>356675.53</v>
      </c>
      <c r="I14" s="71">
        <v>363500</v>
      </c>
    </row>
    <row r="15" spans="1:10" ht="30" customHeight="1">
      <c r="A15" s="257" t="s">
        <v>68</v>
      </c>
      <c r="B15" s="258"/>
      <c r="C15" s="258"/>
      <c r="D15" s="259"/>
      <c r="E15" s="71">
        <v>139420.99</v>
      </c>
      <c r="F15" s="71">
        <v>132200.94</v>
      </c>
      <c r="G15" s="71">
        <v>161471.48000000001</v>
      </c>
      <c r="H15" s="71">
        <v>228692.27</v>
      </c>
      <c r="I15" s="71">
        <v>210628.41</v>
      </c>
    </row>
    <row r="16" spans="1:10" ht="30" customHeight="1">
      <c r="A16" s="260" t="s">
        <v>69</v>
      </c>
      <c r="B16" s="261"/>
      <c r="C16" s="261"/>
      <c r="D16" s="262"/>
      <c r="E16" s="71">
        <v>0</v>
      </c>
      <c r="F16" s="71">
        <v>0</v>
      </c>
      <c r="G16" s="71">
        <v>0</v>
      </c>
      <c r="H16" s="71">
        <v>0</v>
      </c>
      <c r="I16" s="71">
        <v>0</v>
      </c>
    </row>
    <row r="17" spans="1:9" ht="30" customHeight="1">
      <c r="A17" s="257" t="s">
        <v>70</v>
      </c>
      <c r="B17" s="258"/>
      <c r="C17" s="258"/>
      <c r="D17" s="259"/>
      <c r="E17" s="71">
        <v>0</v>
      </c>
      <c r="F17" s="71">
        <v>0</v>
      </c>
      <c r="G17" s="71">
        <v>0</v>
      </c>
      <c r="H17" s="71">
        <v>0</v>
      </c>
      <c r="I17" s="71">
        <v>0</v>
      </c>
    </row>
    <row r="18" spans="1:9" ht="30" customHeight="1">
      <c r="A18" s="257" t="s">
        <v>71</v>
      </c>
      <c r="B18" s="258"/>
      <c r="C18" s="258"/>
      <c r="D18" s="259"/>
      <c r="E18" s="71">
        <v>65000</v>
      </c>
      <c r="F18" s="71">
        <v>77888</v>
      </c>
      <c r="G18" s="71">
        <v>156681</v>
      </c>
      <c r="H18" s="71">
        <v>165572.37</v>
      </c>
      <c r="I18" s="71">
        <v>193653</v>
      </c>
    </row>
    <row r="19" spans="1:9" ht="30" customHeight="1">
      <c r="A19" s="260" t="s">
        <v>72</v>
      </c>
      <c r="B19" s="261"/>
      <c r="C19" s="261"/>
      <c r="D19" s="262"/>
      <c r="E19" s="71">
        <v>1125706.8</v>
      </c>
      <c r="F19" s="71">
        <v>1505586.35</v>
      </c>
      <c r="G19" s="71">
        <v>1145709.04</v>
      </c>
      <c r="H19" s="71">
        <v>1114529.01</v>
      </c>
      <c r="I19" s="71">
        <v>1114520</v>
      </c>
    </row>
    <row r="20" spans="1:9" ht="30" customHeight="1">
      <c r="A20" s="257" t="s">
        <v>73</v>
      </c>
      <c r="B20" s="258"/>
      <c r="C20" s="258"/>
      <c r="D20" s="259"/>
      <c r="E20" s="71">
        <v>12038.39</v>
      </c>
      <c r="F20" s="71">
        <v>11015.04</v>
      </c>
      <c r="G20" s="71">
        <v>10000</v>
      </c>
      <c r="H20" s="71">
        <v>2000</v>
      </c>
      <c r="I20" s="71">
        <v>6000</v>
      </c>
    </row>
    <row r="21" spans="1:9" ht="30" customHeight="1">
      <c r="A21" s="263" t="s">
        <v>74</v>
      </c>
      <c r="B21" s="264"/>
      <c r="C21" s="264"/>
      <c r="D21" s="265"/>
      <c r="E21" s="71">
        <v>4650</v>
      </c>
      <c r="F21" s="71">
        <v>4650</v>
      </c>
      <c r="G21" s="71">
        <v>4650</v>
      </c>
      <c r="H21" s="71">
        <v>0</v>
      </c>
      <c r="I21" s="71">
        <v>0</v>
      </c>
    </row>
  </sheetData>
  <mergeCells count="18">
    <mergeCell ref="A21:D21"/>
    <mergeCell ref="A1:D2"/>
    <mergeCell ref="E1:H2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E4:I4"/>
    <mergeCell ref="E5:I5"/>
    <mergeCell ref="A8:D8"/>
    <mergeCell ref="A9:D9"/>
    <mergeCell ref="A10:D10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topLeftCell="A4" workbookViewId="0">
      <selection sqref="A1:D2"/>
    </sheetView>
  </sheetViews>
  <sheetFormatPr baseColWidth="10" defaultColWidth="11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06" t="str">
        <f>Coordonnées!A1</f>
        <v>Synthèse du Budget</v>
      </c>
      <c r="B1" s="183"/>
      <c r="C1" s="183"/>
      <c r="D1" s="183"/>
      <c r="E1" s="187" t="str">
        <f>Coordonnées!G1</f>
        <v>Administration communale d'Etalle</v>
      </c>
      <c r="F1" s="187"/>
      <c r="G1" s="187"/>
      <c r="H1" s="187"/>
      <c r="I1" s="26" t="str">
        <f>Coordonnées!$U$1</f>
        <v>Code INS</v>
      </c>
      <c r="J1" s="34">
        <f>Coordonnées!$V$1</f>
        <v>85009</v>
      </c>
    </row>
    <row r="2" spans="1:10" ht="16.149999999999999" customHeight="1">
      <c r="A2" s="184"/>
      <c r="B2" s="185"/>
      <c r="C2" s="185"/>
      <c r="D2" s="185"/>
      <c r="E2" s="188"/>
      <c r="F2" s="188"/>
      <c r="G2" s="188"/>
      <c r="H2" s="188"/>
      <c r="I2" s="28" t="str">
        <f>Coordonnées!$U$2</f>
        <v>Exercice:</v>
      </c>
      <c r="J2" s="35">
        <f>Coordonnées!$V$2</f>
        <v>2026</v>
      </c>
    </row>
    <row r="3" spans="1:10" s="63" customFormat="1" ht="27" customHeight="1">
      <c r="A3" s="64" t="str">
        <f>Coordonnées!A3</f>
        <v>Modèle officiel généré par l'application eComptes © SPW Intérieur et Action Sociale</v>
      </c>
      <c r="B3" s="65"/>
      <c r="C3" s="65"/>
      <c r="D3" s="65"/>
      <c r="E3" s="65"/>
      <c r="F3" s="66"/>
      <c r="G3" s="66"/>
      <c r="I3" s="67" t="str">
        <f>Coordonnées!$U$3</f>
        <v>Version:</v>
      </c>
      <c r="J3" s="72">
        <f>Coordonnées!$V$3</f>
        <v>2</v>
      </c>
    </row>
    <row r="4" spans="1:10" ht="16.149999999999999" customHeight="1">
      <c r="A4" s="68"/>
      <c r="B4" s="5"/>
      <c r="C4" s="5"/>
      <c r="D4" s="5"/>
      <c r="E4" s="250" t="s">
        <v>59</v>
      </c>
      <c r="F4" s="251"/>
      <c r="G4" s="251"/>
      <c r="H4" s="251"/>
      <c r="I4" s="251"/>
    </row>
    <row r="5" spans="1:10" ht="17.649999999999999" customHeight="1">
      <c r="A5" s="13"/>
      <c r="E5" s="268" t="s">
        <v>76</v>
      </c>
      <c r="F5" s="269"/>
      <c r="G5" s="269"/>
      <c r="H5" s="269"/>
      <c r="I5" s="269"/>
    </row>
    <row r="6" spans="1:10" ht="17.649999999999999" customHeight="1">
      <c r="A6" s="13"/>
      <c r="E6" s="69" t="str">
        <f>Coordonnées!$J$27</f>
        <v>Budget</v>
      </c>
      <c r="F6" s="69" t="str">
        <f>Coordonnées!$J$27</f>
        <v>Budget</v>
      </c>
      <c r="G6" s="69" t="str">
        <f>Coordonnées!$J$27</f>
        <v>Budget</v>
      </c>
      <c r="H6" s="69" t="str">
        <f>Coordonnées!$J$27</f>
        <v>Budget</v>
      </c>
      <c r="I6" s="69" t="str">
        <f>Coordonnées!$J$27</f>
        <v>Budget</v>
      </c>
    </row>
    <row r="7" spans="1:10" ht="17.649999999999999" customHeight="1">
      <c r="A7" s="13"/>
      <c r="E7" s="70">
        <f>F7-1</f>
        <v>2022</v>
      </c>
      <c r="F7" s="70">
        <f>G7-1</f>
        <v>2023</v>
      </c>
      <c r="G7" s="70">
        <f>H7-1</f>
        <v>2024</v>
      </c>
      <c r="H7" s="70">
        <f>I7-1</f>
        <v>2025</v>
      </c>
      <c r="I7" s="70">
        <f>J2</f>
        <v>2026</v>
      </c>
    </row>
    <row r="8" spans="1:10" ht="30" customHeight="1">
      <c r="A8" s="254" t="s">
        <v>61</v>
      </c>
      <c r="B8" s="255"/>
      <c r="C8" s="255"/>
      <c r="D8" s="256"/>
      <c r="E8" s="71">
        <v>703002.01</v>
      </c>
      <c r="F8" s="71">
        <v>201850.08</v>
      </c>
      <c r="G8" s="71">
        <v>762975.94</v>
      </c>
      <c r="H8" s="71">
        <v>437517.22</v>
      </c>
      <c r="I8" s="71">
        <v>1019763.05</v>
      </c>
    </row>
    <row r="9" spans="1:10" ht="30" customHeight="1">
      <c r="A9" s="257" t="s">
        <v>62</v>
      </c>
      <c r="B9" s="258"/>
      <c r="C9" s="258"/>
      <c r="D9" s="259"/>
      <c r="E9" s="71">
        <v>529115.6</v>
      </c>
      <c r="F9" s="71">
        <v>1807503.71</v>
      </c>
      <c r="G9" s="71">
        <v>1027500</v>
      </c>
      <c r="H9" s="71">
        <v>1371000</v>
      </c>
      <c r="I9" s="71">
        <v>10992500</v>
      </c>
    </row>
    <row r="10" spans="1:10" ht="30" customHeight="1">
      <c r="A10" s="257" t="s">
        <v>63</v>
      </c>
      <c r="B10" s="258"/>
      <c r="C10" s="258"/>
      <c r="D10" s="259"/>
      <c r="E10" s="71">
        <v>4111.5</v>
      </c>
      <c r="F10" s="71">
        <v>0</v>
      </c>
      <c r="G10" s="71">
        <v>0</v>
      </c>
      <c r="H10" s="71">
        <v>0</v>
      </c>
      <c r="I10" s="71">
        <v>0</v>
      </c>
    </row>
    <row r="11" spans="1:10" ht="30" customHeight="1">
      <c r="A11" s="257" t="s">
        <v>64</v>
      </c>
      <c r="B11" s="258"/>
      <c r="C11" s="258"/>
      <c r="D11" s="259"/>
      <c r="E11" s="71">
        <v>1743089</v>
      </c>
      <c r="F11" s="71">
        <v>3060000</v>
      </c>
      <c r="G11" s="71">
        <v>3745628.18</v>
      </c>
      <c r="H11" s="71">
        <v>1687900</v>
      </c>
      <c r="I11" s="71">
        <v>822500</v>
      </c>
    </row>
    <row r="12" spans="1:10" ht="30" customHeight="1">
      <c r="A12" s="257" t="s">
        <v>65</v>
      </c>
      <c r="B12" s="258"/>
      <c r="C12" s="258"/>
      <c r="D12" s="259"/>
      <c r="E12" s="71">
        <v>352000</v>
      </c>
      <c r="F12" s="71">
        <v>1220000</v>
      </c>
      <c r="G12" s="71">
        <v>105000</v>
      </c>
      <c r="H12" s="71">
        <v>70000</v>
      </c>
      <c r="I12" s="71">
        <v>45000</v>
      </c>
    </row>
    <row r="13" spans="1:10" ht="30" customHeight="1">
      <c r="A13" s="257" t="s">
        <v>66</v>
      </c>
      <c r="B13" s="258"/>
      <c r="C13" s="258"/>
      <c r="D13" s="259"/>
      <c r="E13" s="71">
        <v>300000</v>
      </c>
      <c r="F13" s="71">
        <v>120000</v>
      </c>
      <c r="G13" s="71">
        <v>15000</v>
      </c>
      <c r="H13" s="71">
        <v>15000</v>
      </c>
      <c r="I13" s="71">
        <v>10000</v>
      </c>
    </row>
    <row r="14" spans="1:10" ht="30" customHeight="1">
      <c r="A14" s="257" t="s">
        <v>67</v>
      </c>
      <c r="B14" s="258"/>
      <c r="C14" s="258"/>
      <c r="D14" s="259"/>
      <c r="E14" s="71">
        <v>163262.63</v>
      </c>
      <c r="F14" s="71">
        <v>1932500</v>
      </c>
      <c r="G14" s="71">
        <v>2137049.64</v>
      </c>
      <c r="H14" s="71">
        <v>194000</v>
      </c>
      <c r="I14" s="71">
        <v>37500</v>
      </c>
    </row>
    <row r="15" spans="1:10" ht="30" customHeight="1">
      <c r="A15" s="257" t="s">
        <v>68</v>
      </c>
      <c r="B15" s="258"/>
      <c r="C15" s="258"/>
      <c r="D15" s="259"/>
      <c r="E15" s="71">
        <v>247223.71</v>
      </c>
      <c r="F15" s="71">
        <v>1912656.07</v>
      </c>
      <c r="G15" s="71">
        <v>758000</v>
      </c>
      <c r="H15" s="71">
        <v>970337.02</v>
      </c>
      <c r="I15" s="71">
        <v>880500</v>
      </c>
    </row>
    <row r="16" spans="1:10" ht="30" customHeight="1">
      <c r="A16" s="260" t="s">
        <v>69</v>
      </c>
      <c r="B16" s="261"/>
      <c r="C16" s="261"/>
      <c r="D16" s="262"/>
      <c r="E16" s="71">
        <v>0</v>
      </c>
      <c r="F16" s="71">
        <v>0</v>
      </c>
      <c r="G16" s="71">
        <v>0</v>
      </c>
      <c r="H16" s="71">
        <v>0</v>
      </c>
      <c r="I16" s="71">
        <v>0</v>
      </c>
    </row>
    <row r="17" spans="1:9" ht="30" customHeight="1">
      <c r="A17" s="257" t="s">
        <v>70</v>
      </c>
      <c r="B17" s="258"/>
      <c r="C17" s="258"/>
      <c r="D17" s="259"/>
      <c r="E17" s="71">
        <v>15000</v>
      </c>
      <c r="F17" s="71">
        <v>40000</v>
      </c>
      <c r="G17" s="71">
        <v>51715</v>
      </c>
      <c r="H17" s="71">
        <v>64600</v>
      </c>
      <c r="I17" s="71">
        <v>16550</v>
      </c>
    </row>
    <row r="18" spans="1:9" ht="30" customHeight="1">
      <c r="A18" s="257" t="s">
        <v>71</v>
      </c>
      <c r="B18" s="258"/>
      <c r="C18" s="258"/>
      <c r="D18" s="259"/>
      <c r="E18" s="71">
        <v>585000</v>
      </c>
      <c r="F18" s="71">
        <v>2832000</v>
      </c>
      <c r="G18" s="71">
        <v>4810000</v>
      </c>
      <c r="H18" s="71">
        <v>4811750</v>
      </c>
      <c r="I18" s="71">
        <v>9000</v>
      </c>
    </row>
    <row r="19" spans="1:9" ht="30" customHeight="1">
      <c r="A19" s="260" t="s">
        <v>72</v>
      </c>
      <c r="B19" s="261"/>
      <c r="C19" s="261"/>
      <c r="D19" s="262"/>
      <c r="E19" s="71">
        <v>295013</v>
      </c>
      <c r="F19" s="71">
        <v>401625</v>
      </c>
      <c r="G19" s="71">
        <v>153750</v>
      </c>
      <c r="H19" s="71">
        <v>405900</v>
      </c>
      <c r="I19" s="71">
        <v>433000</v>
      </c>
    </row>
    <row r="20" spans="1:9" ht="30" customHeight="1">
      <c r="A20" s="257" t="s">
        <v>73</v>
      </c>
      <c r="B20" s="258"/>
      <c r="C20" s="258"/>
      <c r="D20" s="259"/>
      <c r="E20" s="71">
        <v>24000</v>
      </c>
      <c r="F20" s="71">
        <v>26509.52</v>
      </c>
      <c r="G20" s="71">
        <v>0</v>
      </c>
      <c r="H20" s="71">
        <v>0</v>
      </c>
      <c r="I20" s="71">
        <v>0</v>
      </c>
    </row>
    <row r="21" spans="1:9" ht="30" customHeight="1">
      <c r="A21" s="263" t="s">
        <v>74</v>
      </c>
      <c r="B21" s="264"/>
      <c r="C21" s="264"/>
      <c r="D21" s="265"/>
      <c r="E21" s="71">
        <v>0</v>
      </c>
      <c r="F21" s="71">
        <v>0</v>
      </c>
      <c r="G21" s="71">
        <v>0</v>
      </c>
      <c r="H21" s="71">
        <v>0</v>
      </c>
      <c r="I21" s="71">
        <v>0</v>
      </c>
    </row>
  </sheetData>
  <mergeCells count="18">
    <mergeCell ref="A21:D21"/>
    <mergeCell ref="A1:D2"/>
    <mergeCell ref="E1:H2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E4:I4"/>
    <mergeCell ref="E5:I5"/>
    <mergeCell ref="A8:D8"/>
    <mergeCell ref="A9:D9"/>
    <mergeCell ref="A10:D10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topLeftCell="A7" workbookViewId="0">
      <selection sqref="A1:D2"/>
    </sheetView>
  </sheetViews>
  <sheetFormatPr baseColWidth="10" defaultColWidth="11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06" t="str">
        <f>Coordonnées!A1</f>
        <v>Synthèse du Budget</v>
      </c>
      <c r="B1" s="183"/>
      <c r="C1" s="183"/>
      <c r="D1" s="183"/>
      <c r="E1" s="187" t="str">
        <f>Coordonnées!G1</f>
        <v>Administration communale d'Etalle</v>
      </c>
      <c r="F1" s="187"/>
      <c r="G1" s="187"/>
      <c r="H1" s="187"/>
      <c r="I1" s="26" t="str">
        <f>Coordonnées!$U$1</f>
        <v>Code INS</v>
      </c>
      <c r="J1" s="34">
        <f>Coordonnées!$V$1</f>
        <v>85009</v>
      </c>
    </row>
    <row r="2" spans="1:10" ht="16.149999999999999" customHeight="1">
      <c r="A2" s="184"/>
      <c r="B2" s="185"/>
      <c r="C2" s="185"/>
      <c r="D2" s="185"/>
      <c r="E2" s="188"/>
      <c r="F2" s="188"/>
      <c r="G2" s="188"/>
      <c r="H2" s="188"/>
      <c r="I2" s="28" t="str">
        <f>Coordonnées!$U$2</f>
        <v>Exercice:</v>
      </c>
      <c r="J2" s="35">
        <f>Coordonnées!$V$2</f>
        <v>2026</v>
      </c>
    </row>
    <row r="3" spans="1:10" s="63" customFormat="1" ht="27" customHeight="1">
      <c r="A3" s="64" t="str">
        <f>Coordonnées!A3</f>
        <v>Modèle officiel généré par l'application eComptes © SPW Intérieur et Action Sociale</v>
      </c>
      <c r="B3" s="65"/>
      <c r="C3" s="65"/>
      <c r="D3" s="65"/>
      <c r="E3" s="65"/>
      <c r="F3" s="66"/>
      <c r="G3" s="66"/>
      <c r="H3" s="67"/>
      <c r="I3" s="67" t="str">
        <f>Coordonnées!$U$3</f>
        <v>Version:</v>
      </c>
      <c r="J3" s="72">
        <f>Coordonnées!$V$3</f>
        <v>2</v>
      </c>
    </row>
    <row r="4" spans="1:10" ht="16.149999999999999" customHeight="1">
      <c r="A4" s="68"/>
      <c r="B4" s="5"/>
      <c r="C4" s="5"/>
      <c r="D4" s="5"/>
      <c r="E4" s="250" t="s">
        <v>59</v>
      </c>
      <c r="F4" s="251"/>
      <c r="G4" s="251"/>
      <c r="H4" s="251"/>
      <c r="I4" s="251"/>
    </row>
    <row r="5" spans="1:10" ht="17.649999999999999" customHeight="1">
      <c r="A5" s="13"/>
      <c r="E5" s="270" t="s">
        <v>77</v>
      </c>
      <c r="F5" s="271"/>
      <c r="G5" s="271"/>
      <c r="H5" s="271"/>
      <c r="I5" s="271"/>
    </row>
    <row r="6" spans="1:10" ht="17.649999999999999" customHeight="1">
      <c r="A6" s="13"/>
      <c r="E6" s="69" t="str">
        <f>Coordonnées!$J$27</f>
        <v>Budget</v>
      </c>
      <c r="F6" s="69" t="str">
        <f>Coordonnées!$J$27</f>
        <v>Budget</v>
      </c>
      <c r="G6" s="69" t="str">
        <f>Coordonnées!$J$27</f>
        <v>Budget</v>
      </c>
      <c r="H6" s="69" t="str">
        <f>Coordonnées!$J$27</f>
        <v>Budget</v>
      </c>
      <c r="I6" s="69" t="str">
        <f>Coordonnées!$J$27</f>
        <v>Budget</v>
      </c>
    </row>
    <row r="7" spans="1:10" ht="17.649999999999999" customHeight="1">
      <c r="A7" s="13"/>
      <c r="E7" s="70">
        <f>F7-1</f>
        <v>2022</v>
      </c>
      <c r="F7" s="70">
        <f>G7-1</f>
        <v>2023</v>
      </c>
      <c r="G7" s="70">
        <f>H7-1</f>
        <v>2024</v>
      </c>
      <c r="H7" s="70">
        <f>I7-1</f>
        <v>2025</v>
      </c>
      <c r="I7" s="70">
        <f>J2</f>
        <v>2026</v>
      </c>
    </row>
    <row r="8" spans="1:10" ht="30" customHeight="1">
      <c r="A8" s="254" t="s">
        <v>61</v>
      </c>
      <c r="B8" s="255"/>
      <c r="C8" s="255"/>
      <c r="D8" s="256"/>
      <c r="E8" s="71">
        <v>9935388.7200000007</v>
      </c>
      <c r="F8" s="71">
        <v>9821646.9399999995</v>
      </c>
      <c r="G8" s="71">
        <v>12776040.51</v>
      </c>
      <c r="H8" s="71">
        <v>7922733.96</v>
      </c>
      <c r="I8" s="71">
        <v>5588242.9199999999</v>
      </c>
    </row>
    <row r="9" spans="1:10" ht="30" customHeight="1">
      <c r="A9" s="257" t="s">
        <v>62</v>
      </c>
      <c r="B9" s="258"/>
      <c r="C9" s="258"/>
      <c r="D9" s="259"/>
      <c r="E9" s="71">
        <v>48000</v>
      </c>
      <c r="F9" s="71">
        <v>48000</v>
      </c>
      <c r="G9" s="71">
        <v>0</v>
      </c>
      <c r="H9" s="71">
        <v>8250</v>
      </c>
      <c r="I9" s="71">
        <v>8330000</v>
      </c>
    </row>
    <row r="10" spans="1:10" ht="30" customHeight="1">
      <c r="A10" s="257" t="s">
        <v>63</v>
      </c>
      <c r="B10" s="258"/>
      <c r="C10" s="258"/>
      <c r="D10" s="259"/>
      <c r="E10" s="71">
        <v>0</v>
      </c>
      <c r="F10" s="71">
        <v>0</v>
      </c>
      <c r="G10" s="71">
        <v>0</v>
      </c>
      <c r="H10" s="71">
        <v>0</v>
      </c>
      <c r="I10" s="71">
        <v>0</v>
      </c>
    </row>
    <row r="11" spans="1:10" ht="30" customHeight="1">
      <c r="A11" s="257" t="s">
        <v>64</v>
      </c>
      <c r="B11" s="258"/>
      <c r="C11" s="258"/>
      <c r="D11" s="259"/>
      <c r="E11" s="71">
        <v>849176.75</v>
      </c>
      <c r="F11" s="71">
        <v>803500</v>
      </c>
      <c r="G11" s="71">
        <v>415407.26</v>
      </c>
      <c r="H11" s="71">
        <v>7868.28</v>
      </c>
      <c r="I11" s="71">
        <v>500000</v>
      </c>
    </row>
    <row r="12" spans="1:10" ht="30" customHeight="1">
      <c r="A12" s="257" t="s">
        <v>65</v>
      </c>
      <c r="B12" s="258"/>
      <c r="C12" s="258"/>
      <c r="D12" s="259"/>
      <c r="E12" s="71">
        <v>0</v>
      </c>
      <c r="F12" s="71">
        <v>500000</v>
      </c>
      <c r="G12" s="71">
        <v>0</v>
      </c>
      <c r="H12" s="71">
        <v>0</v>
      </c>
      <c r="I12" s="71">
        <v>0</v>
      </c>
    </row>
    <row r="13" spans="1:10" ht="30" customHeight="1">
      <c r="A13" s="257" t="s">
        <v>66</v>
      </c>
      <c r="B13" s="258"/>
      <c r="C13" s="258"/>
      <c r="D13" s="259"/>
      <c r="E13" s="71">
        <v>90000</v>
      </c>
      <c r="F13" s="71">
        <v>0</v>
      </c>
      <c r="G13" s="71">
        <v>0</v>
      </c>
      <c r="H13" s="71">
        <v>0</v>
      </c>
      <c r="I13" s="71">
        <v>0</v>
      </c>
    </row>
    <row r="14" spans="1:10" ht="30" customHeight="1">
      <c r="A14" s="257" t="s">
        <v>67</v>
      </c>
      <c r="B14" s="258"/>
      <c r="C14" s="258"/>
      <c r="D14" s="259"/>
      <c r="E14" s="71">
        <v>1762437</v>
      </c>
      <c r="F14" s="71">
        <v>1892000</v>
      </c>
      <c r="G14" s="71">
        <v>1942000</v>
      </c>
      <c r="H14" s="71">
        <v>0</v>
      </c>
      <c r="I14" s="71">
        <v>0</v>
      </c>
    </row>
    <row r="15" spans="1:10" ht="30" customHeight="1">
      <c r="A15" s="257" t="s">
        <v>68</v>
      </c>
      <c r="B15" s="258"/>
      <c r="C15" s="258"/>
      <c r="D15" s="259"/>
      <c r="E15" s="71">
        <v>180000</v>
      </c>
      <c r="F15" s="71">
        <v>1217411.22</v>
      </c>
      <c r="G15" s="71">
        <v>1590890.99</v>
      </c>
      <c r="H15" s="71">
        <v>525000</v>
      </c>
      <c r="I15" s="71">
        <v>818020.13</v>
      </c>
    </row>
    <row r="16" spans="1:10" ht="30" customHeight="1">
      <c r="A16" s="260" t="s">
        <v>69</v>
      </c>
      <c r="B16" s="261"/>
      <c r="C16" s="261"/>
      <c r="D16" s="262"/>
      <c r="E16" s="71">
        <v>0</v>
      </c>
      <c r="F16" s="71">
        <v>0</v>
      </c>
      <c r="G16" s="71">
        <v>0</v>
      </c>
      <c r="H16" s="71">
        <v>0</v>
      </c>
      <c r="I16" s="71">
        <v>0</v>
      </c>
    </row>
    <row r="17" spans="1:9" ht="30" customHeight="1">
      <c r="A17" s="257" t="s">
        <v>70</v>
      </c>
      <c r="B17" s="258"/>
      <c r="C17" s="258"/>
      <c r="D17" s="259"/>
      <c r="E17" s="71">
        <v>0</v>
      </c>
      <c r="F17" s="71">
        <v>0</v>
      </c>
      <c r="G17" s="71">
        <v>0</v>
      </c>
      <c r="H17" s="71">
        <v>0</v>
      </c>
      <c r="I17" s="71">
        <v>0</v>
      </c>
    </row>
    <row r="18" spans="1:9" ht="30" customHeight="1">
      <c r="A18" s="257" t="s">
        <v>71</v>
      </c>
      <c r="B18" s="258"/>
      <c r="C18" s="258"/>
      <c r="D18" s="259"/>
      <c r="E18" s="71">
        <v>0</v>
      </c>
      <c r="F18" s="71">
        <v>2443380</v>
      </c>
      <c r="G18" s="71">
        <v>4043380</v>
      </c>
      <c r="H18" s="71">
        <v>4295052</v>
      </c>
      <c r="I18" s="71">
        <v>0</v>
      </c>
    </row>
    <row r="19" spans="1:9" ht="30" customHeight="1">
      <c r="A19" s="260" t="s">
        <v>72</v>
      </c>
      <c r="B19" s="261"/>
      <c r="C19" s="261"/>
      <c r="D19" s="262"/>
      <c r="E19" s="71">
        <v>0</v>
      </c>
      <c r="F19" s="71">
        <v>170000</v>
      </c>
      <c r="G19" s="71">
        <v>0</v>
      </c>
      <c r="H19" s="71">
        <v>0</v>
      </c>
      <c r="I19" s="71">
        <v>200000</v>
      </c>
    </row>
    <row r="20" spans="1:9" ht="30" customHeight="1">
      <c r="A20" s="257" t="s">
        <v>73</v>
      </c>
      <c r="B20" s="258"/>
      <c r="C20" s="258"/>
      <c r="D20" s="259"/>
      <c r="E20" s="71">
        <v>0</v>
      </c>
      <c r="F20" s="71">
        <v>26509.52</v>
      </c>
      <c r="G20" s="71">
        <v>0</v>
      </c>
      <c r="H20" s="71">
        <v>0</v>
      </c>
      <c r="I20" s="71">
        <v>0</v>
      </c>
    </row>
    <row r="21" spans="1:9" ht="30" customHeight="1">
      <c r="A21" s="263" t="s">
        <v>74</v>
      </c>
      <c r="B21" s="264"/>
      <c r="C21" s="264"/>
      <c r="D21" s="265"/>
      <c r="E21" s="71">
        <v>0</v>
      </c>
      <c r="F21" s="71">
        <v>0</v>
      </c>
      <c r="G21" s="71">
        <v>0</v>
      </c>
      <c r="H21" s="71">
        <v>0</v>
      </c>
      <c r="I21" s="71">
        <v>0</v>
      </c>
    </row>
  </sheetData>
  <mergeCells count="18">
    <mergeCell ref="A21:D21"/>
    <mergeCell ref="A1:D2"/>
    <mergeCell ref="E1:H2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E4:I4"/>
    <mergeCell ref="E5:I5"/>
    <mergeCell ref="A8:D8"/>
    <mergeCell ref="A9:D9"/>
    <mergeCell ref="A10:D10"/>
  </mergeCells>
  <pageMargins left="0.35433070866141703" right="0.35433070866141703" top="0.35433070866141703" bottom="0.35433070866141703" header="0.118110236220472" footer="0.118110236220472"/>
  <pageSetup paperSize="8" scale="97" orientation="portrait"/>
  <headerFooter alignWithMargins="0">
    <oddFooter>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/>
  <rangeList sheetStid="13" master="" otherUserPermission="visible"/>
  <rangeList sheetStid="23" master="" otherUserPermission="visible"/>
  <rangeList sheetStid="29" master="" otherUserPermission="visible">
    <arrUserId title="Plage1" rangeCreator="" othersAccessPermission="edit"/>
    <arrUserId title="Plage2" rangeCreator="" othersAccessPermission="edit"/>
    <arrUserId title="Plage5" rangeCreator="" othersAccessPermission="edit"/>
    <arrUserId title="Plage6" rangeCreator="" othersAccessPermission="edit"/>
  </rangeList>
  <rangeList sheetStid="30" master="" otherUserPermission="visible">
    <arrUserId title="Plage1" rangeCreator="" othersAccessPermission="edit"/>
    <arrUserId title="Plage2" rangeCreator="" othersAccessPermission="edit"/>
    <arrUserId title="Plage5" rangeCreator="" othersAccessPermission="edit"/>
    <arrUserId title="Plage6" rangeCreator="" othersAccessPermission="edit"/>
  </rangeList>
  <rangeList sheetStid="25" master="" otherUserPermission="visible"/>
  <rangeList sheetStid="31" master="" otherUserPermission="visible"/>
  <rangeList sheetStid="32" master="" otherUserPermission="visible"/>
  <rangeList sheetStid="33" master="" otherUserPermission="visible"/>
  <rangeList sheetStid="26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Patricia Laloy</cp:lastModifiedBy>
  <cp:lastPrinted>2024-12-03T14:33:00Z</cp:lastPrinted>
  <dcterms:created xsi:type="dcterms:W3CDTF">2006-02-10T09:03:00Z</dcterms:created>
  <dcterms:modified xsi:type="dcterms:W3CDTF">2026-02-11T09:26:26Z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  <property fmtid="{D5CDD505-2E9C-101B-9397-08002B2CF9AE}" pid="9" name="ICV">
    <vt:lpwstr>753A28098EF844A8B603FD32C78CC0A6_12</vt:lpwstr>
  </property>
  <property fmtid="{D5CDD505-2E9C-101B-9397-08002B2CF9AE}" pid="10" name="KSOProductBuildVer">
    <vt:lpwstr>1036-12.2.0.23196</vt:lpwstr>
  </property>
</Properties>
</file>